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С.А\"/>
    </mc:Choice>
  </mc:AlternateContent>
  <xr:revisionPtr revIDLastSave="0" documentId="8_{91759E91-5F1A-4FD6-8385-108DDB690A55}" xr6:coauthVersionLast="47" xr6:coauthVersionMax="47" xr10:uidLastSave="{00000000-0000-0000-0000-000000000000}"/>
  <bookViews>
    <workbookView xWindow="-120" yWindow="-120" windowWidth="29040" windowHeight="15840" tabRatio="845" xr2:uid="{1E345D40-23C2-4422-A60B-16ACC57DCD60}"/>
  </bookViews>
  <sheets>
    <sheet name="БП тарифы АПП" sheetId="1" r:id="rId1"/>
    <sheet name="СБ тарифы АПП" sheetId="2" r:id="rId2"/>
    <sheet name="Тарифы дисп. и ПО взр" sheetId="3" r:id="rId3"/>
    <sheet name="Тарифы дисп.и ПО дети" sheetId="4" r:id="rId4"/>
    <sheet name="Дисп.взр.нас.репрод.возр." sheetId="9" r:id="rId5"/>
    <sheet name="Тарифы углуб.дисп." sheetId="5" r:id="rId6"/>
    <sheet name="Мед. реабилитация" sheetId="6" r:id="rId7"/>
    <sheet name="Школа сах.диаб." sheetId="8" r:id="rId8"/>
  </sheets>
  <definedNames>
    <definedName name="_xlnm._FilterDatabase" localSheetId="0" hidden="1">'БП тарифы АПП'!$A$14:$J$84</definedName>
    <definedName name="_xlnm.Print_Titles" localSheetId="0">'БП тарифы АПП'!$12:$14</definedName>
    <definedName name="_xlnm.Print_Area" localSheetId="0">'БП тарифы АПП'!$A$1:$J$84</definedName>
    <definedName name="_xlnm.Print_Area" localSheetId="4">Дисп.взр.нас.репрод.возр.!$A$1:$E$33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9" l="1"/>
  <c r="E24" i="9"/>
  <c r="E14" i="9"/>
  <c r="D8" i="8" l="1"/>
  <c r="D7" i="8"/>
  <c r="D6" i="8"/>
</calcChain>
</file>

<file path=xl/sharedStrings.xml><?xml version="1.0" encoding="utf-8"?>
<sst xmlns="http://schemas.openxmlformats.org/spreadsheetml/2006/main" count="365" uniqueCount="284">
  <si>
    <t>Приложение № 3.3.5</t>
  </si>
  <si>
    <t>к Тарифному соглашению в системе ОМС</t>
  </si>
  <si>
    <t>Калининградской области</t>
  </si>
  <si>
    <t xml:space="preserve"> Базовая программа</t>
  </si>
  <si>
    <t>№ п/п</t>
  </si>
  <si>
    <r>
      <t>Специальности</t>
    </r>
    <r>
      <rPr>
        <vertAlign val="superscript"/>
        <sz val="12"/>
        <rFont val="Times New Roman"/>
        <family val="1"/>
        <charset val="204"/>
      </rPr>
      <t>1</t>
    </r>
  </si>
  <si>
    <t xml:space="preserve">Обращения по поводу заболевания </t>
  </si>
  <si>
    <t>Посещения с иными целями</t>
  </si>
  <si>
    <t xml:space="preserve">Посещения по неотложной медицинской помощи </t>
  </si>
  <si>
    <t xml:space="preserve">Разовые посещения в связи с заболеванием, в т.ч. диспансерное наблюдение </t>
  </si>
  <si>
    <t xml:space="preserve">Консультативный прием </t>
  </si>
  <si>
    <t>Посещения с другими обстоятельствами</t>
  </si>
  <si>
    <t>Патронаж 
дети (0-3 лет);
беременные женщины</t>
  </si>
  <si>
    <t>Комплексное 
обследование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</si>
  <si>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</si>
  <si>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</si>
  <si>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</si>
  <si>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</si>
  <si>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</si>
  <si>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</si>
  <si>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</si>
  <si>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(углубленное профилактическое консультирование, 2-й этап диспансеризации, групповое)</t>
  </si>
  <si>
    <t>Терапия (углубленное профилактическое консультирование, 2-й этап диспансеризации, индивидуальное)</t>
  </si>
  <si>
    <t>Терапия (медицинская профилактика), углубленное профилактическое консультирование, 2-й этап диспансеризации, групповое</t>
  </si>
  <si>
    <t>Терапия (медицинская профилактика), углубленное профилактическое консультирование, 2-й этап диспансеризации, индивидуальное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</si>
  <si>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</si>
  <si>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</si>
  <si>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</si>
  <si>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</si>
  <si>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</si>
  <si>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</si>
  <si>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</si>
  <si>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</si>
  <si>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</si>
  <si>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</si>
  <si>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</si>
  <si>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</si>
  <si>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</si>
  <si>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</si>
  <si>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</si>
  <si>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Онкология, уровень 1</t>
  </si>
  <si>
    <t>Онкология, уровень 2</t>
  </si>
  <si>
    <t>Онкология, уровень 3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</si>
  <si>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</si>
  <si>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</si>
  <si>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</si>
  <si>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</si>
  <si>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</si>
  <si>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</si>
  <si>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</si>
  <si>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</si>
  <si>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</si>
  <si>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</si>
  <si>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</si>
  <si>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</si>
  <si>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</si>
  <si>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(медикаментозный аборт)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</si>
  <si>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</si>
  <si>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</si>
  <si>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</si>
  <si>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</si>
  <si>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</si>
  <si>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</si>
  <si>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</si>
  <si>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</si>
  <si>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</si>
  <si>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</si>
  <si>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</si>
  <si>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</si>
  <si>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</si>
  <si>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 (акушерка)</t>
  </si>
  <si>
    <t>Фельдшер (дети)</t>
  </si>
  <si>
    <t>Акушер-гинеколог ЦПСиР</t>
  </si>
  <si>
    <t>Уролог ЦПСиР</t>
  </si>
  <si>
    <t>Консультация (консилиум врачей)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</si>
  <si>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</si>
  <si>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</si>
  <si>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</si>
  <si>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>1 - при  использовании телемедицинских технологий применяется повышающий коэффициент (К=1,05)</t>
  </si>
  <si>
    <t>2 - для диспансерного наблюдения врача онколога - коды МКБ-10 D24, N60 (приказ МЗ РФ от 15 марта 2022г. №168н)</t>
  </si>
  <si>
    <t>*</t>
  </si>
  <si>
    <t>Приказ Министерства здравоохранения РФ от 15 марта 2022 г. N 168н "Об утверждении порядка проведения диспансерного наблюдения за взрослыми"</t>
  </si>
  <si>
    <t>Приказ Министерства здравоохранения РФ от 4 июня 2020 г. N 548н "Об утверждении порядка диспансерного наблюдения за взрослыми с онкологическими заболеваниями"</t>
  </si>
  <si>
    <t>Тариф на оплату медицинской помощи,  оказанной в амбулаторных условиях на 2024 год</t>
  </si>
  <si>
    <t>Специальности</t>
  </si>
  <si>
    <t>Обращение по заболеванию</t>
  </si>
  <si>
    <t>Посещения с профилактическими и иными целями</t>
  </si>
  <si>
    <t>Посещения по заболеваниям</t>
  </si>
  <si>
    <t xml:space="preserve">Посещения с профилактическими и иными целями </t>
  </si>
  <si>
    <t>посещения  (выездные бригады /дети, взрослые )</t>
  </si>
  <si>
    <t>посещения с  иными целями</t>
  </si>
  <si>
    <t xml:space="preserve">профилактические осмотры учащихся, проведение обязательных диагностических исследований гражданам при постановке их на воинский учет, призыве или поступлении на военную службу по контракту или приравненную к ней службу </t>
  </si>
  <si>
    <t>Психиатрия (взрослые/дети)</t>
  </si>
  <si>
    <t>Психиатрия-наркология (взрослые/дети)</t>
  </si>
  <si>
    <t>Фтизиатрия (взрослые/дети)</t>
  </si>
  <si>
    <t>Венерология (взрослые/дети)</t>
  </si>
  <si>
    <t>Инфекционные болезни (оказание медицинской помощи на базе Центра СПИД)</t>
  </si>
  <si>
    <t>-</t>
  </si>
  <si>
    <t>Профпатология</t>
  </si>
  <si>
    <t xml:space="preserve"> -     </t>
  </si>
  <si>
    <t>Паллиативная помощь (выездная бригада взрослые/дети)</t>
  </si>
  <si>
    <t xml:space="preserve">Паллиативная медицинская помощь </t>
  </si>
  <si>
    <t>Психотерапия</t>
  </si>
  <si>
    <t>Посещение к врачу-психиатру кабинета  медико-психологической помощи</t>
  </si>
  <si>
    <t xml:space="preserve">Посещение к врачу -психотерапевту  психотерапевтического кабинета </t>
  </si>
  <si>
    <t>Тарифы на диспансеризацию  взрослого населения *</t>
  </si>
  <si>
    <t>Пол</t>
  </si>
  <si>
    <t>Возраст</t>
  </si>
  <si>
    <t>Стоимость, руб.</t>
  </si>
  <si>
    <t>м</t>
  </si>
  <si>
    <t>18,24,30</t>
  </si>
  <si>
    <t>21,27,33</t>
  </si>
  <si>
    <t>40,44,46,52,56,58,62,66,70,72</t>
  </si>
  <si>
    <t>41,43,47,49,53,59,61,79,81,85,87,91,93,97,99</t>
  </si>
  <si>
    <t>42,48,54,68,74</t>
  </si>
  <si>
    <t>51,57,63,77,83,89,95</t>
  </si>
  <si>
    <t>67,69,73,75</t>
  </si>
  <si>
    <t>76,78,82,84,88,90,94,96</t>
  </si>
  <si>
    <t>80,86,92,98</t>
  </si>
  <si>
    <t>ж</t>
  </si>
  <si>
    <t>40,44,46,50,52,56,58,62,64</t>
  </si>
  <si>
    <t>41,43,47,49,53,55,59,61,79,81,85,87,91,93,97,99</t>
  </si>
  <si>
    <t>42,48,54,60</t>
  </si>
  <si>
    <t>51,57,63</t>
  </si>
  <si>
    <t>66,70,72</t>
  </si>
  <si>
    <t>77,83,89,95</t>
  </si>
  <si>
    <t>Тарифы на профилактические медицинские осмотры взрослого населения *</t>
  </si>
  <si>
    <t>18,20,22,24,26,28,30,32,34</t>
  </si>
  <si>
    <t>19,21,23,25,27,29,31,33</t>
  </si>
  <si>
    <t>35,37,39,41,43,45,47,49,51,53,55,57,59,61,63,65,67,69,71,73,75,77,79,81,83,85,87,89,91,93,95,97,99</t>
  </si>
  <si>
    <t>36,38,40,42,44,46,48,50,52,54,56,58,60,62,64,66,68,70,72,74,76,78,80,82,84,86,88,90,92,94,96,98</t>
  </si>
  <si>
    <t>35,37,39</t>
  </si>
  <si>
    <t>36,38,40,42,44,46,48,50,52,54,56,58,60,62,64</t>
  </si>
  <si>
    <t>41,43,45,47,49,51,53,55,57,59,61,63,65,67,69,71,73,75,77,79,81,83,85,87,89,91,93,95,97,99</t>
  </si>
  <si>
    <t>66,68,70,72,74,76,78,80,82,84,86,88,90,92,94,96,98</t>
  </si>
  <si>
    <t>при проведении профилактических мероприятий в условиях передвижного мобильного комплекса,а также при проведении указанных мероприятий в выходные дни применяется повышающий коэффициент (К=1,05)</t>
  </si>
  <si>
    <t>Тарифы на диспансеризацию детей-сирот</t>
  </si>
  <si>
    <t>1,2,3,4 года</t>
  </si>
  <si>
    <t>5,6 лет</t>
  </si>
  <si>
    <t>7,8,9,10,11,12,13,14 лет</t>
  </si>
  <si>
    <t>15,16,17 лет</t>
  </si>
  <si>
    <t>д</t>
  </si>
  <si>
    <t>Новор., 4м 5м 6м 7м 8м 9м 10м 11м 1г3м 1,5г</t>
  </si>
  <si>
    <t>1 мес.</t>
  </si>
  <si>
    <t>2 мес.</t>
  </si>
  <si>
    <t>3 мес.</t>
  </si>
  <si>
    <t>1 год</t>
  </si>
  <si>
    <t>2 года</t>
  </si>
  <si>
    <t>3 года</t>
  </si>
  <si>
    <t>4,5,8,9,11,12 лет</t>
  </si>
  <si>
    <t>6 лет</t>
  </si>
  <si>
    <t>7 лет</t>
  </si>
  <si>
    <t>10 лет</t>
  </si>
  <si>
    <t>13 лет</t>
  </si>
  <si>
    <t>14 лет</t>
  </si>
  <si>
    <t>15 лет</t>
  </si>
  <si>
    <t>16 лет.</t>
  </si>
  <si>
    <t>17 лет.</t>
  </si>
  <si>
    <t>Способ оплаты</t>
  </si>
  <si>
    <t>Исследования и медицинские вмешательства в рамках углубленной диспансеризации</t>
  </si>
  <si>
    <t>Стоимость, 
руб.</t>
  </si>
  <si>
    <t>I этап углубленной диспансеризации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</si>
  <si>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</si>
  <si>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</si>
  <si>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</si>
  <si>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 аспартатаминотрансферазы в крови, определение активности лактатдегидрогеназы в крови, исследование уровня креатинина в крови)</t>
  </si>
  <si>
    <t>прием (осмотр) врачом-терапевтом (участковым терапевтом, врачом общей практики)</t>
  </si>
  <si>
    <t>за единицу объема оказания медицинской помощи</t>
  </si>
  <si>
    <t>проведение теста с 6 минутной ходьбой</t>
  </si>
  <si>
    <t>определение концентрации Д-димера в крови</t>
  </si>
  <si>
    <t>проведение рентгенографии органов грудной клетки (если не выполнялась ранее в течение года)</t>
  </si>
  <si>
    <t>II этап углубленной диспансеризации</t>
  </si>
  <si>
    <t>проведение эхокардиографии</t>
  </si>
  <si>
    <t>проведение компьютерной томографии легких</t>
  </si>
  <si>
    <t>проведение дуплексного сканирования вен нижних конечностей</t>
  </si>
  <si>
    <t>руб.</t>
  </si>
  <si>
    <t>Наименование вида медицинской реабилитации**</t>
  </si>
  <si>
    <t>1 балл по ШРМ</t>
  </si>
  <si>
    <t>2 балла по ШРМ</t>
  </si>
  <si>
    <t>3 балла по ШРМ</t>
  </si>
  <si>
    <t>Медицинская реабилитация пациентов с заболеваниями ЦНС (уровень 1)</t>
  </si>
  <si>
    <t>Медицинская реабилитация пациентов с заболеваниями ЦНС (уровень 2)</t>
  </si>
  <si>
    <t>Медицинская реабилитация пациентов с заболеваниями ЦНС (уровень 3)</t>
  </si>
  <si>
    <t>Медицинская реабилитация пациентов с заболеваниями периферической нервной системы  (уровень 1)</t>
  </si>
  <si>
    <t>Медицинская реабилитация пациентов с заболеваниями периферической нервной системы  (уровень 2)</t>
  </si>
  <si>
    <t>Медицинская реабилитация пациентов с заболеваниями периферической нервной системы  (уровень 3)</t>
  </si>
  <si>
    <t>Медицинская реабилитация пациентов с травмами и заболеваниями опорно- двигательного аппарата (уровень 1)</t>
  </si>
  <si>
    <t>Медицинская реабилитация пациентов с травмами и заболеваниями опорно- двигательного аппарата (уровень 2)</t>
  </si>
  <si>
    <t>Медицинская реабилитация пациентов с травмами и заболеваниями опорно- двигательного аппарата (уровень 3)</t>
  </si>
  <si>
    <t>Медицинская реабилитация пациентов с заболеваниями сердечно - сосудистой системы (уровень 1)</t>
  </si>
  <si>
    <t>Медицинская реабилитация пациентов с заболеваниями сердечно - сосудистой системы (уровень 2)</t>
  </si>
  <si>
    <t>Медицинская реабилитация пациентов с заболеваниями сердечно - сосудистой системы (уровень 3)</t>
  </si>
  <si>
    <t>Медицинская реабилитация пациентов после перенесенной коронавирусной инфекции COVID-19 (уровень 1)</t>
  </si>
  <si>
    <t>Медицинская реабилитация пациентов после перенесенной коронавирусной инфекции COVID-19 (уровень 2)</t>
  </si>
  <si>
    <t>Медицинская реабилитация пациентов после перенесенной коронавирусной инфекции COVID-19 (уровень 3)</t>
  </si>
  <si>
    <t>Медицинская реабилитация пациентов с онкологическими заболеваниями (уровень 1)</t>
  </si>
  <si>
    <t>Медицинская реабилитация пациентов с онкологическими заболеваниями (уровень 2)</t>
  </si>
  <si>
    <t>Медицинская реабилитация пациентов с онкологическими заболеваниями (уровень 3)</t>
  </si>
  <si>
    <t>Медицинская реабилитация пациентов с иными профилями оказания медицинской помощи (уровень 1)</t>
  </si>
  <si>
    <t>Медицинская реабилитация пациентов с иными профилями оказания медицинской помощи (уровень 2)</t>
  </si>
  <si>
    <t>Медицинская реабилитация пациентов с иными профилями оказания медицинской помощи (уровень 3)</t>
  </si>
  <si>
    <t>уровень 1</t>
  </si>
  <si>
    <t>2-5 дней</t>
  </si>
  <si>
    <t>уровень 2</t>
  </si>
  <si>
    <t>6-9 дней</t>
  </si>
  <si>
    <t>уровень 3</t>
  </si>
  <si>
    <t>10 дней и более</t>
  </si>
  <si>
    <t>** при оказании медицинской помощи на дому применяется повышающий коэфициент (К=1,10)</t>
  </si>
  <si>
    <t>Возрастная, нозологическая категория пациентов</t>
  </si>
  <si>
    <t xml:space="preserve">Содержание образовательной программы </t>
  </si>
  <si>
    <t>комплексное посещение, средние медицинские работники</t>
  </si>
  <si>
    <t>комплексное посещение, врачебный прием</t>
  </si>
  <si>
    <t xml:space="preserve">Очная форма обучения </t>
  </si>
  <si>
    <t xml:space="preserve">Дистанционная форма  обучения </t>
  </si>
  <si>
    <t xml:space="preserve">индивидуальное занятие </t>
  </si>
  <si>
    <t xml:space="preserve">групповое занятие </t>
  </si>
  <si>
    <t>Взрослые с сахарным диабетом 1 типа</t>
  </si>
  <si>
    <t>5 занятий продолжительностью 4 часа, а также проверка дневников самоконтроля</t>
  </si>
  <si>
    <t>Взрослые с сахарным диабетом 2 типа</t>
  </si>
  <si>
    <t>5 занятий продолжительностью 3 часа, а также проверка дневников самоконтроля</t>
  </si>
  <si>
    <t>Дети и подростки с сахарным диабетом</t>
  </si>
  <si>
    <t>10 занятий продолжительностью 2 часа, а также проверка дневников самоконтроля</t>
  </si>
  <si>
    <t xml:space="preserve">Тарифы *  на оплату медицинской помощи в амбулаторных условиях, «Школа сахарного диабета» на 2024 год  </t>
  </si>
  <si>
    <t>Разовые посещения в связи с заболеванием 
(в т.ч. консультативный прием)</t>
  </si>
  <si>
    <t>комплексное посещение</t>
  </si>
  <si>
    <t>Тарифы на оплату медицинской помощи в амбулаторных условиях, профиль "медицинская реабилитация", комплексные посещения на 2024 год</t>
  </si>
  <si>
    <t>При неполном курсе применяется тариф с понижающим коэффициентом  (К=0,55)</t>
  </si>
  <si>
    <t>№</t>
  </si>
  <si>
    <t>Осмотр, исследование, мероприятие</t>
  </si>
  <si>
    <t>пол</t>
  </si>
  <si>
    <t xml:space="preserve">Код услуги
</t>
  </si>
  <si>
    <t>Тариф 2024 г</t>
  </si>
  <si>
    <t>Первый этап диспансеризации</t>
  </si>
  <si>
    <t>Осмотр (консультация) врачом акушером -гинекологом</t>
  </si>
  <si>
    <t>В04.001.002</t>
  </si>
  <si>
    <t>Пальпация молочных желез</t>
  </si>
  <si>
    <t>А01.20.006</t>
  </si>
  <si>
    <t xml:space="preserve">Осмотр шейки матки в зеркалах с забором материала на исследование </t>
  </si>
  <si>
    <t>А02.20.001</t>
  </si>
  <si>
    <t xml:space="preserve">Микроскопическое исследование влагалищных мазков </t>
  </si>
  <si>
    <t>А12.20.001</t>
  </si>
  <si>
    <t>Цитологическое исследование мазка с поверхности шейки матки</t>
  </si>
  <si>
    <t>А08.20.017</t>
  </si>
  <si>
    <t xml:space="preserve">Цитологическое исследование микропрепарата  цервикального   канала </t>
  </si>
  <si>
    <t>А08.20.017.001</t>
  </si>
  <si>
    <t>А26.20.034.001</t>
  </si>
  <si>
    <t xml:space="preserve">Итого </t>
  </si>
  <si>
    <t xml:space="preserve">Осмотр (консультация) врачом - урологом  или врачом-хирургом </t>
  </si>
  <si>
    <t>хирург (уролог )</t>
  </si>
  <si>
    <t>Второй этап диспансеризации (женщины)</t>
  </si>
  <si>
    <t>Ультразвуковое исследование матки и придатков трансабдоминальное</t>
  </si>
  <si>
    <t>А04.20.001</t>
  </si>
  <si>
    <t>Ультразвуковое исследование матки и придатков трансвагинальное</t>
  </si>
  <si>
    <t>А04.20.001.001</t>
  </si>
  <si>
    <t>Ультразвуковое исследование молочных желез</t>
  </si>
  <si>
    <t>А04.20.002</t>
  </si>
  <si>
    <t>Повторный осмотр  врачом акушером-гинекологом</t>
  </si>
  <si>
    <t>Итого</t>
  </si>
  <si>
    <t>Второй этап диспансеризации (мужчины)</t>
  </si>
  <si>
    <t>Спермограмма</t>
  </si>
  <si>
    <t>В03.053.002</t>
  </si>
  <si>
    <t xml:space="preserve">Ультразвуковое исследование  органов мошонки </t>
  </si>
  <si>
    <t>А04.28.003</t>
  </si>
  <si>
    <t xml:space="preserve">Ультразвуковое исследование предстательной железы </t>
  </si>
  <si>
    <t>А04.21.001</t>
  </si>
  <si>
    <t>Ультразвуковое исследование предстательной железы трансректальное</t>
  </si>
  <si>
    <t>А04.21.001.001</t>
  </si>
  <si>
    <t xml:space="preserve">Повторный осмотр (консультация) врачом - урологом  или врачом-хирургом </t>
  </si>
  <si>
    <t>Медицинская психология</t>
  </si>
  <si>
    <t>Онкология, уровень 4</t>
  </si>
  <si>
    <t>от 24 января 2024 года</t>
  </si>
  <si>
    <t xml:space="preserve">2. Тариф на оплату медицинской помощи в амбулаторных условиях, не установленных базовой Программой ОМС 
(сверхбазовая Программа ОМС)  
</t>
  </si>
  <si>
    <t>Проведение лабораторных исследований  мазков в целях выявления возбудителей инфекционных заболеваний органов малого таза методом полиразмерной цепной реакции (18-29 лет)</t>
  </si>
  <si>
    <t>Проведение лабораторных исследований  мазков в целях выявления возбудителей инфекционных заболеваний органов малого таза методом полиразмерной цепной реакции (30-49 лет)</t>
  </si>
  <si>
    <t>Проведение лабораторных исследований  мазков в целях выявления возбудителей инфекционных заболеваний органов малого таза методом полиразмерной цепной реакции (все возрастные категории)</t>
  </si>
  <si>
    <r>
      <t>Диспансерное наблюдение*</t>
    </r>
    <r>
      <rPr>
        <b/>
        <sz val="12"/>
        <color rgb="FFFF0000"/>
        <rFont val="Times New Roman"/>
        <family val="1"/>
        <charset val="204"/>
      </rPr>
      <t xml:space="preserve"> (комплексное посещение)</t>
    </r>
  </si>
  <si>
    <r>
      <t>Тарифы на профилактический медицинский осмотр несовершеннолетних</t>
    </r>
    <r>
      <rPr>
        <sz val="14"/>
        <color rgb="FFFF0000"/>
        <rFont val="Times New Roman"/>
        <family val="1"/>
        <charset val="204"/>
      </rPr>
      <t>*</t>
    </r>
  </si>
  <si>
    <t>при проведении профилактических мероприятий в условиях передвижного мобильного комплекса применяется повышающий коэффициент (К=1,05)</t>
  </si>
  <si>
    <r>
      <t>Диспансеризация взрослого населения репродуктивного возраста</t>
    </r>
    <r>
      <rPr>
        <b/>
        <sz val="11"/>
        <color rgb="FFFF0000"/>
        <rFont val="Times New Roman"/>
        <family val="1"/>
        <charset val="204"/>
      </rPr>
      <t>*</t>
    </r>
    <r>
      <rPr>
        <b/>
        <sz val="11"/>
        <color theme="1"/>
        <rFont val="Times New Roman"/>
        <family val="1"/>
        <charset val="204"/>
      </rPr>
      <t xml:space="preserve">
</t>
    </r>
  </si>
  <si>
    <r>
      <t>Тариф стоимости при проведении углубленной диспансеризаци на 2024 год</t>
    </r>
    <r>
      <rPr>
        <sz val="14"/>
        <color rgb="FFFF0000"/>
        <rFont val="Times New Roman"/>
        <family val="1"/>
        <charset val="204"/>
      </rPr>
      <t>*</t>
    </r>
  </si>
  <si>
    <t>с изменениями и дополнениями от 29.02.2024 г.</t>
  </si>
  <si>
    <t>Приложение № 7</t>
  </si>
  <si>
    <t>к Выписке из Протокола заседани № 2</t>
  </si>
  <si>
    <t>Комиссии от 29.02.2024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</si>
</sst>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"/>
      <color rgb="FF22272F"/>
      <name val="PT Serif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 vertical="top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3" fontId="1" fillId="0" borderId="0" xfId="1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4" fontId="5" fillId="0" borderId="14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top" wrapText="1"/>
    </xf>
    <xf numFmtId="4" fontId="5" fillId="0" borderId="16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top" wrapText="1"/>
    </xf>
    <xf numFmtId="4" fontId="5" fillId="0" borderId="18" xfId="0" applyNumberFormat="1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top" wrapText="1"/>
    </xf>
    <xf numFmtId="4" fontId="17" fillId="0" borderId="2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top" wrapText="1"/>
    </xf>
    <xf numFmtId="4" fontId="5" fillId="0" borderId="12" xfId="0" applyNumberFormat="1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4" fontId="15" fillId="0" borderId="25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top" wrapText="1"/>
    </xf>
    <xf numFmtId="164" fontId="16" fillId="0" borderId="14" xfId="2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29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4" fontId="16" fillId="0" borderId="12" xfId="0" applyNumberFormat="1" applyFont="1" applyBorder="1" applyAlignment="1">
      <alignment horizontal="center" vertical="center"/>
    </xf>
    <xf numFmtId="4" fontId="16" fillId="0" borderId="14" xfId="0" applyNumberFormat="1" applyFont="1" applyBorder="1" applyAlignment="1">
      <alignment horizontal="center" vertical="center"/>
    </xf>
    <xf numFmtId="49" fontId="5" fillId="0" borderId="31" xfId="3" applyNumberFormat="1" applyFont="1" applyBorder="1" applyAlignment="1">
      <alignment horizontal="center" vertical="center" wrapText="1"/>
    </xf>
    <xf numFmtId="165" fontId="5" fillId="0" borderId="11" xfId="3" applyNumberFormat="1" applyFont="1" applyBorder="1" applyAlignment="1">
      <alignment vertical="center"/>
    </xf>
    <xf numFmtId="49" fontId="5" fillId="0" borderId="32" xfId="3" applyNumberFormat="1" applyFont="1" applyBorder="1" applyAlignment="1">
      <alignment horizontal="center" vertical="center" wrapText="1"/>
    </xf>
    <xf numFmtId="165" fontId="5" fillId="0" borderId="13" xfId="3" applyNumberFormat="1" applyFont="1" applyBorder="1" applyAlignment="1">
      <alignment vertical="center"/>
    </xf>
    <xf numFmtId="49" fontId="5" fillId="0" borderId="33" xfId="3" applyNumberFormat="1" applyFont="1" applyBorder="1" applyAlignment="1">
      <alignment horizontal="center" vertical="center" wrapText="1"/>
    </xf>
    <xf numFmtId="165" fontId="5" fillId="0" borderId="17" xfId="3" applyNumberFormat="1" applyFont="1" applyBorder="1" applyAlignment="1">
      <alignment vertical="center"/>
    </xf>
    <xf numFmtId="0" fontId="1" fillId="0" borderId="19" xfId="3" applyFont="1" applyBorder="1" applyAlignment="1">
      <alignment horizontal="center" vertical="center" wrapText="1"/>
    </xf>
    <xf numFmtId="49" fontId="5" fillId="0" borderId="20" xfId="3" applyNumberFormat="1" applyFont="1" applyBorder="1" applyAlignment="1">
      <alignment horizontal="center" vertical="center" wrapText="1"/>
    </xf>
    <xf numFmtId="165" fontId="17" fillId="0" borderId="27" xfId="3" applyNumberFormat="1" applyFont="1" applyBorder="1" applyAlignment="1">
      <alignment vertical="center"/>
    </xf>
    <xf numFmtId="49" fontId="5" fillId="0" borderId="35" xfId="3" applyNumberFormat="1" applyFont="1" applyBorder="1" applyAlignment="1">
      <alignment horizontal="center" vertical="center" wrapText="1"/>
    </xf>
    <xf numFmtId="165" fontId="5" fillId="0" borderId="36" xfId="3" applyNumberFormat="1" applyFont="1" applyBorder="1" applyAlignment="1">
      <alignment vertical="center"/>
    </xf>
    <xf numFmtId="49" fontId="5" fillId="0" borderId="38" xfId="3" applyNumberFormat="1" applyFont="1" applyBorder="1" applyAlignment="1">
      <alignment horizontal="center" vertical="center" wrapText="1"/>
    </xf>
    <xf numFmtId="165" fontId="5" fillId="0" borderId="39" xfId="3" applyNumberFormat="1" applyFont="1" applyBorder="1" applyAlignment="1">
      <alignment vertical="center"/>
    </xf>
    <xf numFmtId="165" fontId="5" fillId="0" borderId="38" xfId="3" applyNumberFormat="1" applyFont="1" applyBorder="1" applyAlignment="1">
      <alignment horizontal="center" vertical="center" wrapText="1"/>
    </xf>
    <xf numFmtId="165" fontId="5" fillId="0" borderId="41" xfId="3" applyNumberFormat="1" applyFont="1" applyBorder="1" applyAlignment="1">
      <alignment horizontal="center" vertical="center" wrapText="1"/>
    </xf>
    <xf numFmtId="165" fontId="5" fillId="0" borderId="42" xfId="3" applyNumberFormat="1" applyFont="1" applyBorder="1" applyAlignment="1">
      <alignment vertical="center"/>
    </xf>
    <xf numFmtId="0" fontId="1" fillId="0" borderId="23" xfId="3" applyFont="1" applyBorder="1" applyAlignment="1">
      <alignment horizontal="center" vertical="center" wrapText="1"/>
    </xf>
    <xf numFmtId="165" fontId="5" fillId="0" borderId="24" xfId="3" applyNumberFormat="1" applyFont="1" applyBorder="1" applyAlignment="1">
      <alignment horizontal="center" vertical="center" wrapText="1"/>
    </xf>
    <xf numFmtId="165" fontId="17" fillId="0" borderId="43" xfId="3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4" fillId="0" borderId="1" xfId="4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6" xfId="0" applyFont="1" applyBorder="1" applyAlignment="1">
      <alignment horizontal="right" vertical="center" wrapText="1"/>
    </xf>
    <xf numFmtId="166" fontId="1" fillId="2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166" fontId="10" fillId="0" borderId="1" xfId="1" applyNumberFormat="1" applyFont="1" applyBorder="1" applyAlignment="1">
      <alignment horizontal="center" vertical="center"/>
    </xf>
    <xf numFmtId="4" fontId="1" fillId="0" borderId="1" xfId="4" applyNumberFormat="1" applyFont="1" applyBorder="1" applyAlignment="1">
      <alignment horizontal="center" vertical="center"/>
    </xf>
    <xf numFmtId="4" fontId="1" fillId="0" borderId="1" xfId="4" applyNumberFormat="1" applyFont="1" applyFill="1" applyBorder="1" applyAlignment="1">
      <alignment horizontal="center" vertical="center"/>
    </xf>
    <xf numFmtId="43" fontId="0" fillId="0" borderId="0" xfId="4" applyFont="1" applyAlignment="1">
      <alignment vertical="center"/>
    </xf>
    <xf numFmtId="43" fontId="1" fillId="0" borderId="0" xfId="4" applyFont="1" applyAlignment="1">
      <alignment vertical="center"/>
    </xf>
    <xf numFmtId="0" fontId="1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2" fillId="0" borderId="8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3" fillId="0" borderId="0" xfId="0" applyFont="1" applyAlignment="1">
      <alignment horizontal="left" vertical="center" wrapText="1"/>
    </xf>
    <xf numFmtId="0" fontId="22" fillId="0" borderId="48" xfId="0" applyFont="1" applyBorder="1" applyAlignment="1">
      <alignment horizontal="left" vertical="center" wrapText="1"/>
    </xf>
    <xf numFmtId="0" fontId="23" fillId="0" borderId="9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/>
    </xf>
    <xf numFmtId="0" fontId="1" fillId="0" borderId="8" xfId="0" applyFont="1" applyBorder="1" applyAlignment="1">
      <alignment horizontal="center" vertical="center"/>
    </xf>
    <xf numFmtId="0" fontId="22" fillId="0" borderId="8" xfId="0" applyFont="1" applyBorder="1" applyAlignment="1">
      <alignment vertical="center" wrapText="1"/>
    </xf>
    <xf numFmtId="0" fontId="22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0" fillId="0" borderId="22" xfId="0" applyFont="1" applyBorder="1" applyAlignment="1">
      <alignment vertical="center"/>
    </xf>
    <xf numFmtId="4" fontId="20" fillId="0" borderId="44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8" xfId="0" applyFont="1" applyBorder="1"/>
    <xf numFmtId="0" fontId="20" fillId="0" borderId="47" xfId="0" applyFont="1" applyBorder="1" applyAlignment="1">
      <alignment horizontal="left" vertical="center" wrapText="1"/>
    </xf>
    <xf numFmtId="4" fontId="20" fillId="0" borderId="44" xfId="0" applyNumberFormat="1" applyFont="1" applyBorder="1"/>
    <xf numFmtId="2" fontId="2" fillId="0" borderId="1" xfId="0" applyNumberFormat="1" applyFont="1" applyBorder="1"/>
    <xf numFmtId="4" fontId="2" fillId="0" borderId="1" xfId="0" applyNumberFormat="1" applyFont="1" applyBorder="1" applyAlignment="1">
      <alignment horizontal="right" vertical="center"/>
    </xf>
    <xf numFmtId="0" fontId="20" fillId="0" borderId="47" xfId="0" applyFont="1" applyBorder="1" applyAlignment="1">
      <alignment horizontal="left" vertical="top"/>
    </xf>
    <xf numFmtId="165" fontId="5" fillId="0" borderId="49" xfId="3" applyNumberFormat="1" applyFont="1" applyBorder="1" applyAlignment="1">
      <alignment horizontal="center" vertical="center" wrapText="1"/>
    </xf>
    <xf numFmtId="165" fontId="5" fillId="0" borderId="50" xfId="3" applyNumberFormat="1" applyFont="1" applyBorder="1" applyAlignment="1">
      <alignment vertical="center"/>
    </xf>
    <xf numFmtId="0" fontId="10" fillId="0" borderId="40" xfId="3" applyFont="1" applyBorder="1" applyAlignment="1">
      <alignment horizontal="center" vertical="center" wrapText="1"/>
    </xf>
    <xf numFmtId="165" fontId="10" fillId="0" borderId="41" xfId="3" applyNumberFormat="1" applyFont="1" applyBorder="1" applyAlignment="1">
      <alignment horizontal="left" vertical="center" wrapText="1"/>
    </xf>
    <xf numFmtId="0" fontId="26" fillId="0" borderId="0" xfId="0" applyFont="1" applyAlignment="1">
      <alignment horizontal="center" vertical="top"/>
    </xf>
    <xf numFmtId="0" fontId="26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" fillId="0" borderId="51" xfId="3" applyFont="1" applyBorder="1" applyAlignment="1">
      <alignment horizontal="center" vertical="center" wrapText="1"/>
    </xf>
    <xf numFmtId="0" fontId="1" fillId="0" borderId="19" xfId="3" applyFont="1" applyBorder="1" applyAlignment="1">
      <alignment horizontal="center" vertical="center" wrapText="1"/>
    </xf>
    <xf numFmtId="0" fontId="1" fillId="0" borderId="52" xfId="3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" fillId="0" borderId="11" xfId="3" applyFont="1" applyBorder="1" applyAlignment="1">
      <alignment horizontal="center" vertical="center" wrapText="1"/>
    </xf>
    <xf numFmtId="0" fontId="1" fillId="0" borderId="13" xfId="3" applyFont="1" applyBorder="1" applyAlignment="1">
      <alignment horizontal="center" vertical="center" wrapText="1"/>
    </xf>
    <xf numFmtId="0" fontId="1" fillId="0" borderId="17" xfId="3" applyFont="1" applyBorder="1" applyAlignment="1">
      <alignment horizontal="center" vertical="center" wrapText="1"/>
    </xf>
    <xf numFmtId="0" fontId="1" fillId="0" borderId="34" xfId="3" applyFont="1" applyBorder="1" applyAlignment="1">
      <alignment horizontal="center" vertical="center" wrapText="1"/>
    </xf>
    <xf numFmtId="0" fontId="1" fillId="0" borderId="37" xfId="3" applyFont="1" applyBorder="1" applyAlignment="1">
      <alignment horizontal="center" vertical="center" wrapText="1"/>
    </xf>
    <xf numFmtId="0" fontId="1" fillId="0" borderId="40" xfId="3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2" fillId="0" borderId="8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0" fillId="0" borderId="0" xfId="0" applyFont="1" applyAlignment="1">
      <alignment horizontal="center" vertical="top" wrapText="1"/>
    </xf>
    <xf numFmtId="2" fontId="2" fillId="0" borderId="8" xfId="0" applyNumberFormat="1" applyFont="1" applyBorder="1" applyAlignment="1">
      <alignment horizontal="right" vertical="center"/>
    </xf>
    <xf numFmtId="2" fontId="2" fillId="0" borderId="10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right" vertical="center"/>
    </xf>
    <xf numFmtId="0" fontId="20" fillId="0" borderId="46" xfId="0" applyFont="1" applyBorder="1" applyAlignment="1">
      <alignment horizontal="right" vertical="center"/>
    </xf>
    <xf numFmtId="0" fontId="7" fillId="0" borderId="47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5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</cellXfs>
  <cellStyles count="5">
    <cellStyle name="Обычный" xfId="0" builtinId="0"/>
    <cellStyle name="Обычный 2" xfId="3" xr:uid="{1B9E6FB2-C8E3-4BD8-A55E-B61C95B2FBFA}"/>
    <cellStyle name="Финансовый" xfId="1" builtinId="3"/>
    <cellStyle name="Финансовый 2 3" xfId="4" xr:uid="{BA3B5C6D-3342-40C5-A381-8E4868DF3D6D}"/>
    <cellStyle name="Финансовый 3" xfId="2" xr:uid="{B6B04041-03BE-4466-AF4A-503D70FD56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ED6B4-B9E3-4F27-8ACA-B5BF5BF1968C}">
  <dimension ref="A1:L85"/>
  <sheetViews>
    <sheetView tabSelected="1" view="pageBreakPreview" zoomScale="80" zoomScaleNormal="80" zoomScaleSheetLayoutView="80" workbookViewId="0">
      <pane xSplit="2" ySplit="14" topLeftCell="C15" activePane="bottomRight" state="frozen"/>
      <selection pane="topRight" activeCell="C1" sqref="C1"/>
      <selection pane="bottomLeft" activeCell="A10" sqref="A10"/>
      <selection pane="bottomRight" activeCell="G1" sqref="G1:J3"/>
    </sheetView>
  </sheetViews>
  <sheetFormatPr defaultColWidth="9.140625" defaultRowHeight="15.75" x14ac:dyDescent="0.25"/>
  <cols>
    <col min="1" max="1" width="6.7109375" style="1" customWidth="1"/>
    <col min="2" max="2" width="44" style="2" customWidth="1"/>
    <col min="3" max="3" width="11.7109375" style="2" customWidth="1"/>
    <col min="4" max="4" width="11.85546875" style="2" customWidth="1"/>
    <col min="5" max="5" width="11.140625" style="2" customWidth="1"/>
    <col min="6" max="6" width="9.5703125" style="16" customWidth="1"/>
    <col min="7" max="7" width="11.42578125" style="2" customWidth="1"/>
    <col min="8" max="8" width="11" style="2" customWidth="1"/>
    <col min="9" max="9" width="10.28515625" style="2" customWidth="1"/>
    <col min="10" max="10" width="10" style="2" customWidth="1"/>
    <col min="11" max="11" width="9.140625" style="2"/>
    <col min="12" max="12" width="13.85546875" style="2" customWidth="1"/>
    <col min="13" max="16384" width="9.140625" style="2"/>
  </cols>
  <sheetData>
    <row r="1" spans="1:10" x14ac:dyDescent="0.25">
      <c r="G1" s="258" t="s">
        <v>281</v>
      </c>
      <c r="H1" s="258"/>
      <c r="I1" s="258"/>
      <c r="J1" s="258"/>
    </row>
    <row r="2" spans="1:10" x14ac:dyDescent="0.25">
      <c r="G2" s="258" t="s">
        <v>282</v>
      </c>
      <c r="H2" s="258"/>
      <c r="I2" s="258"/>
      <c r="J2" s="258"/>
    </row>
    <row r="3" spans="1:10" x14ac:dyDescent="0.25">
      <c r="G3" s="258" t="s">
        <v>283</v>
      </c>
      <c r="H3" s="258"/>
      <c r="I3" s="258"/>
      <c r="J3" s="258"/>
    </row>
    <row r="5" spans="1:10" ht="15" customHeight="1" x14ac:dyDescent="0.25">
      <c r="F5" s="2"/>
      <c r="G5" s="3"/>
      <c r="H5" s="3"/>
      <c r="I5" s="3"/>
      <c r="J5" s="4" t="s">
        <v>0</v>
      </c>
    </row>
    <row r="6" spans="1:10" ht="15" customHeight="1" x14ac:dyDescent="0.25">
      <c r="F6" s="2"/>
      <c r="G6" s="3"/>
      <c r="H6" s="3"/>
      <c r="I6" s="3"/>
      <c r="J6" s="4" t="s">
        <v>1</v>
      </c>
    </row>
    <row r="7" spans="1:10" ht="15" customHeight="1" x14ac:dyDescent="0.25">
      <c r="F7" s="2"/>
      <c r="G7" s="3"/>
      <c r="H7" s="3"/>
      <c r="I7" s="3"/>
      <c r="J7" s="4" t="s">
        <v>2</v>
      </c>
    </row>
    <row r="8" spans="1:10" ht="15" customHeight="1" x14ac:dyDescent="0.25">
      <c r="F8" s="2"/>
      <c r="G8" s="3"/>
      <c r="H8" s="3"/>
      <c r="I8" s="3"/>
      <c r="J8" s="4" t="s">
        <v>270</v>
      </c>
    </row>
    <row r="9" spans="1:10" ht="30" customHeight="1" x14ac:dyDescent="0.25">
      <c r="A9" s="176" t="s">
        <v>83</v>
      </c>
      <c r="B9" s="176"/>
      <c r="C9" s="176"/>
      <c r="D9" s="176"/>
      <c r="E9" s="176"/>
      <c r="F9" s="176"/>
      <c r="G9" s="176"/>
      <c r="H9" s="176"/>
      <c r="I9" s="176"/>
      <c r="J9" s="176"/>
    </row>
    <row r="10" spans="1:10" ht="15.75" customHeight="1" x14ac:dyDescent="0.25">
      <c r="A10" s="177" t="s">
        <v>280</v>
      </c>
      <c r="B10" s="177"/>
      <c r="C10" s="177"/>
      <c r="D10" s="177"/>
      <c r="E10" s="177"/>
      <c r="F10" s="177"/>
      <c r="G10" s="177"/>
      <c r="H10" s="177"/>
      <c r="I10" s="177"/>
      <c r="J10" s="177"/>
    </row>
    <row r="11" spans="1:10" x14ac:dyDescent="0.25">
      <c r="B11" s="6" t="s">
        <v>3</v>
      </c>
      <c r="C11" s="1"/>
      <c r="D11" s="1"/>
      <c r="E11" s="1"/>
      <c r="F11" s="1"/>
      <c r="G11" s="1"/>
      <c r="H11" s="1"/>
      <c r="I11" s="1"/>
    </row>
    <row r="12" spans="1:10" ht="18.75" customHeight="1" x14ac:dyDescent="0.25">
      <c r="A12" s="178" t="s">
        <v>4</v>
      </c>
      <c r="B12" s="179" t="s">
        <v>5</v>
      </c>
      <c r="C12" s="180" t="s">
        <v>6</v>
      </c>
      <c r="D12" s="181" t="s">
        <v>7</v>
      </c>
      <c r="E12" s="182"/>
      <c r="F12" s="182"/>
      <c r="G12" s="182"/>
      <c r="H12" s="183"/>
      <c r="I12" s="187" t="s">
        <v>275</v>
      </c>
      <c r="J12" s="180" t="s">
        <v>8</v>
      </c>
    </row>
    <row r="13" spans="1:10" ht="18.75" customHeight="1" x14ac:dyDescent="0.25">
      <c r="A13" s="178"/>
      <c r="B13" s="179"/>
      <c r="C13" s="180"/>
      <c r="D13" s="184"/>
      <c r="E13" s="185"/>
      <c r="F13" s="185"/>
      <c r="G13" s="185"/>
      <c r="H13" s="186"/>
      <c r="I13" s="187"/>
      <c r="J13" s="180"/>
    </row>
    <row r="14" spans="1:10" ht="150" customHeight="1" x14ac:dyDescent="0.25">
      <c r="A14" s="178"/>
      <c r="B14" s="179"/>
      <c r="C14" s="180"/>
      <c r="D14" s="7" t="s">
        <v>9</v>
      </c>
      <c r="E14" s="8" t="s">
        <v>10</v>
      </c>
      <c r="F14" s="7" t="s">
        <v>11</v>
      </c>
      <c r="G14" s="7" t="s">
        <v>12</v>
      </c>
      <c r="H14" s="7" t="s">
        <v>13</v>
      </c>
      <c r="I14" s="187"/>
      <c r="J14" s="180"/>
    </row>
    <row r="15" spans="1:10" x14ac:dyDescent="0.25">
      <c r="A15" s="188">
        <v>1</v>
      </c>
      <c r="B15" s="10" t="s">
        <v>14</v>
      </c>
      <c r="C15" s="13">
        <v>1399.63</v>
      </c>
      <c r="D15" s="13">
        <v>539.42999999999995</v>
      </c>
      <c r="E15" s="13">
        <v>674.29</v>
      </c>
      <c r="F15" s="13">
        <v>415.36</v>
      </c>
      <c r="G15" s="17"/>
      <c r="H15" s="17"/>
      <c r="I15" s="13">
        <v>2945.42</v>
      </c>
      <c r="J15" s="18"/>
    </row>
    <row r="16" spans="1:10" x14ac:dyDescent="0.25">
      <c r="A16" s="188"/>
      <c r="B16" s="10" t="s">
        <v>15</v>
      </c>
      <c r="C16" s="13">
        <v>1399.63</v>
      </c>
      <c r="D16" s="13">
        <v>539.42999999999995</v>
      </c>
      <c r="E16" s="13">
        <v>647.32000000000005</v>
      </c>
      <c r="F16" s="13">
        <v>404.57</v>
      </c>
      <c r="G16" s="17"/>
      <c r="H16" s="17"/>
      <c r="I16" s="17"/>
      <c r="J16" s="18"/>
    </row>
    <row r="17" spans="1:10" x14ac:dyDescent="0.25">
      <c r="A17" s="188">
        <v>2</v>
      </c>
      <c r="B17" s="10" t="s">
        <v>16</v>
      </c>
      <c r="C17" s="13">
        <v>1399.63</v>
      </c>
      <c r="D17" s="13">
        <v>511.04</v>
      </c>
      <c r="E17" s="13">
        <v>853.44</v>
      </c>
      <c r="F17" s="17"/>
      <c r="G17" s="17"/>
      <c r="H17" s="17"/>
      <c r="I17" s="17"/>
      <c r="J17" s="18"/>
    </row>
    <row r="18" spans="1:10" x14ac:dyDescent="0.25">
      <c r="A18" s="188"/>
      <c r="B18" s="10" t="s">
        <v>17</v>
      </c>
      <c r="C18" s="13">
        <v>1399.63</v>
      </c>
      <c r="D18" s="13">
        <v>567.82000000000005</v>
      </c>
      <c r="E18" s="13">
        <v>851.73</v>
      </c>
      <c r="F18" s="13">
        <v>425.87</v>
      </c>
      <c r="G18" s="17"/>
      <c r="H18" s="17"/>
      <c r="I18" s="17"/>
      <c r="J18" s="18"/>
    </row>
    <row r="19" spans="1:10" x14ac:dyDescent="0.25">
      <c r="A19" s="9">
        <v>3</v>
      </c>
      <c r="B19" s="10" t="s">
        <v>18</v>
      </c>
      <c r="C19" s="17"/>
      <c r="D19" s="17"/>
      <c r="E19" s="13">
        <v>526.39</v>
      </c>
      <c r="F19" s="17"/>
      <c r="G19" s="17"/>
      <c r="H19" s="17"/>
      <c r="I19" s="17"/>
      <c r="J19" s="18"/>
    </row>
    <row r="20" spans="1:10" x14ac:dyDescent="0.25">
      <c r="A20" s="9">
        <v>4</v>
      </c>
      <c r="B20" s="10" t="s">
        <v>19</v>
      </c>
      <c r="C20" s="13">
        <v>1682.25</v>
      </c>
      <c r="D20" s="13">
        <v>714.44</v>
      </c>
      <c r="E20" s="13">
        <v>1143.0999999999999</v>
      </c>
      <c r="F20" s="13">
        <v>714.44</v>
      </c>
      <c r="G20" s="13">
        <v>1905.1733333333334</v>
      </c>
      <c r="H20" s="17"/>
      <c r="I20" s="17"/>
      <c r="J20" s="18"/>
    </row>
    <row r="21" spans="1:10" x14ac:dyDescent="0.25">
      <c r="A21" s="188">
        <v>5</v>
      </c>
      <c r="B21" s="10" t="s">
        <v>20</v>
      </c>
      <c r="C21" s="13">
        <v>1090.0999999999999</v>
      </c>
      <c r="D21" s="13">
        <v>473.75</v>
      </c>
      <c r="E21" s="13">
        <v>525.86</v>
      </c>
      <c r="F21" s="13">
        <v>293.73</v>
      </c>
      <c r="G21" s="17"/>
      <c r="H21" s="17"/>
      <c r="I21" s="13">
        <v>2562.08</v>
      </c>
      <c r="J21" s="18"/>
    </row>
    <row r="22" spans="1:10" ht="47.25" x14ac:dyDescent="0.25">
      <c r="A22" s="188"/>
      <c r="B22" s="12" t="s">
        <v>21</v>
      </c>
      <c r="C22" s="17"/>
      <c r="D22" s="17"/>
      <c r="E22" s="17"/>
      <c r="F22" s="13">
        <v>297.95</v>
      </c>
      <c r="G22" s="17"/>
      <c r="H22" s="17"/>
      <c r="I22" s="17"/>
      <c r="J22" s="18"/>
    </row>
    <row r="23" spans="1:10" ht="47.25" x14ac:dyDescent="0.25">
      <c r="A23" s="188"/>
      <c r="B23" s="12" t="s">
        <v>22</v>
      </c>
      <c r="C23" s="17"/>
      <c r="D23" s="17"/>
      <c r="E23" s="17"/>
      <c r="F23" s="13">
        <v>1058.0899999999999</v>
      </c>
      <c r="G23" s="17"/>
      <c r="H23" s="17"/>
      <c r="I23" s="17"/>
      <c r="J23" s="18"/>
    </row>
    <row r="24" spans="1:10" ht="63.75" customHeight="1" x14ac:dyDescent="0.25">
      <c r="A24" s="188"/>
      <c r="B24" s="12" t="s">
        <v>23</v>
      </c>
      <c r="C24" s="17"/>
      <c r="D24" s="17"/>
      <c r="E24" s="17"/>
      <c r="F24" s="13">
        <v>297.95</v>
      </c>
      <c r="G24" s="17"/>
      <c r="H24" s="17"/>
      <c r="I24" s="17"/>
      <c r="J24" s="18"/>
    </row>
    <row r="25" spans="1:10" ht="63" x14ac:dyDescent="0.25">
      <c r="A25" s="188"/>
      <c r="B25" s="12" t="s">
        <v>24</v>
      </c>
      <c r="C25" s="17"/>
      <c r="D25" s="17"/>
      <c r="E25" s="17"/>
      <c r="F25" s="13">
        <v>1058.0899999999999</v>
      </c>
      <c r="G25" s="17"/>
      <c r="H25" s="17"/>
      <c r="I25" s="17"/>
      <c r="J25" s="18"/>
    </row>
    <row r="26" spans="1:10" x14ac:dyDescent="0.25">
      <c r="A26" s="188">
        <v>6</v>
      </c>
      <c r="B26" s="10" t="s">
        <v>25</v>
      </c>
      <c r="C26" s="13">
        <v>1090.0999999999999</v>
      </c>
      <c r="D26" s="13">
        <v>473.75</v>
      </c>
      <c r="E26" s="13">
        <v>525.86</v>
      </c>
      <c r="F26" s="17"/>
      <c r="G26" s="17"/>
      <c r="H26" s="17"/>
      <c r="I26" s="17"/>
      <c r="J26" s="18"/>
    </row>
    <row r="27" spans="1:10" x14ac:dyDescent="0.25">
      <c r="A27" s="188"/>
      <c r="B27" s="10" t="s">
        <v>26</v>
      </c>
      <c r="C27" s="13">
        <v>1090.0999999999999</v>
      </c>
      <c r="D27" s="13">
        <v>473.75</v>
      </c>
      <c r="E27" s="13">
        <v>525.86</v>
      </c>
      <c r="F27" s="13">
        <v>393.21</v>
      </c>
      <c r="G27" s="17"/>
      <c r="H27" s="17"/>
      <c r="I27" s="17"/>
      <c r="J27" s="18"/>
    </row>
    <row r="28" spans="1:10" x14ac:dyDescent="0.25">
      <c r="A28" s="188">
        <v>7</v>
      </c>
      <c r="B28" s="10" t="s">
        <v>27</v>
      </c>
      <c r="C28" s="13">
        <v>1090.0999999999999</v>
      </c>
      <c r="D28" s="13">
        <v>473.75</v>
      </c>
      <c r="E28" s="13">
        <v>526.39</v>
      </c>
      <c r="F28" s="13">
        <v>487.96</v>
      </c>
      <c r="G28" s="17"/>
      <c r="H28" s="17"/>
      <c r="I28" s="17"/>
      <c r="J28" s="18"/>
    </row>
    <row r="29" spans="1:10" x14ac:dyDescent="0.25">
      <c r="A29" s="188"/>
      <c r="B29" s="10" t="s">
        <v>28</v>
      </c>
      <c r="C29" s="13">
        <v>1090.0999999999999</v>
      </c>
      <c r="D29" s="13">
        <v>394.79</v>
      </c>
      <c r="E29" s="13">
        <v>525.07000000000005</v>
      </c>
      <c r="F29" s="13">
        <v>394.79</v>
      </c>
      <c r="G29" s="17"/>
      <c r="H29" s="17"/>
      <c r="I29" s="17"/>
      <c r="J29" s="18"/>
    </row>
    <row r="30" spans="1:10" x14ac:dyDescent="0.25">
      <c r="A30" s="188">
        <v>8</v>
      </c>
      <c r="B30" s="10" t="s">
        <v>29</v>
      </c>
      <c r="C30" s="13">
        <v>2045.62</v>
      </c>
      <c r="D30" s="13">
        <v>895.61</v>
      </c>
      <c r="E30" s="13">
        <v>1262.81</v>
      </c>
      <c r="F30" s="13">
        <v>806.05</v>
      </c>
      <c r="G30" s="17"/>
      <c r="H30" s="17"/>
      <c r="I30" s="13">
        <v>1186.4000000000001</v>
      </c>
      <c r="J30" s="18"/>
    </row>
    <row r="31" spans="1:10" x14ac:dyDescent="0.25">
      <c r="A31" s="188"/>
      <c r="B31" s="10" t="s">
        <v>30</v>
      </c>
      <c r="C31" s="13">
        <v>2045.62</v>
      </c>
      <c r="D31" s="13">
        <v>1053.6500000000001</v>
      </c>
      <c r="E31" s="13">
        <v>1317.06</v>
      </c>
      <c r="F31" s="13">
        <v>790.24</v>
      </c>
      <c r="G31" s="17"/>
      <c r="H31" s="17"/>
      <c r="I31" s="17"/>
      <c r="J31" s="18"/>
    </row>
    <row r="32" spans="1:10" x14ac:dyDescent="0.25">
      <c r="A32" s="188">
        <v>9</v>
      </c>
      <c r="B32" s="10" t="s">
        <v>31</v>
      </c>
      <c r="C32" s="13">
        <v>1951.41</v>
      </c>
      <c r="D32" s="13">
        <v>797.81</v>
      </c>
      <c r="E32" s="13">
        <v>1499.88</v>
      </c>
      <c r="F32" s="17"/>
      <c r="G32" s="17"/>
      <c r="H32" s="17"/>
      <c r="I32" s="17"/>
      <c r="J32" s="18"/>
    </row>
    <row r="33" spans="1:10" x14ac:dyDescent="0.25">
      <c r="A33" s="188"/>
      <c r="B33" s="10" t="s">
        <v>32</v>
      </c>
      <c r="C33" s="13">
        <v>1951.41</v>
      </c>
      <c r="D33" s="13">
        <v>997.27</v>
      </c>
      <c r="E33" s="13">
        <v>1495.91</v>
      </c>
      <c r="F33" s="17"/>
      <c r="G33" s="17"/>
      <c r="H33" s="17"/>
      <c r="I33" s="17"/>
      <c r="J33" s="18"/>
    </row>
    <row r="34" spans="1:10" x14ac:dyDescent="0.25">
      <c r="A34" s="188">
        <v>10</v>
      </c>
      <c r="B34" s="10" t="s">
        <v>33</v>
      </c>
      <c r="C34" s="13">
        <v>1372.72</v>
      </c>
      <c r="D34" s="13">
        <v>481.74</v>
      </c>
      <c r="E34" s="13">
        <v>770.78</v>
      </c>
      <c r="F34" s="13">
        <v>385.39</v>
      </c>
      <c r="G34" s="17"/>
      <c r="H34" s="17"/>
      <c r="I34" s="13">
        <v>2928</v>
      </c>
      <c r="J34" s="18"/>
    </row>
    <row r="35" spans="1:10" x14ac:dyDescent="0.25">
      <c r="A35" s="188"/>
      <c r="B35" s="10" t="s">
        <v>34</v>
      </c>
      <c r="C35" s="13">
        <v>1372.72</v>
      </c>
      <c r="D35" s="13">
        <v>642.32000000000005</v>
      </c>
      <c r="E35" s="13">
        <v>770.78</v>
      </c>
      <c r="F35" s="13">
        <v>481.74</v>
      </c>
      <c r="G35" s="17"/>
      <c r="H35" s="17"/>
      <c r="I35" s="17"/>
      <c r="J35" s="18"/>
    </row>
    <row r="36" spans="1:10" x14ac:dyDescent="0.25">
      <c r="A36" s="189">
        <v>11</v>
      </c>
      <c r="B36" s="10" t="s">
        <v>35</v>
      </c>
      <c r="C36" s="13">
        <v>1413.09</v>
      </c>
      <c r="D36" s="13">
        <v>711.23</v>
      </c>
      <c r="E36" s="13">
        <v>746.79</v>
      </c>
      <c r="F36" s="13">
        <v>618.77</v>
      </c>
      <c r="G36" s="17"/>
      <c r="H36" s="17"/>
      <c r="I36" s="13">
        <v>1761.04</v>
      </c>
      <c r="J36" s="18"/>
    </row>
    <row r="37" spans="1:10" x14ac:dyDescent="0.25">
      <c r="A37" s="190"/>
      <c r="B37" s="10" t="s">
        <v>36</v>
      </c>
      <c r="C37" s="13">
        <v>1413.09</v>
      </c>
      <c r="D37" s="13">
        <v>711.23</v>
      </c>
      <c r="E37" s="13">
        <v>860.59</v>
      </c>
      <c r="F37" s="13">
        <v>618.77</v>
      </c>
      <c r="G37" s="17"/>
      <c r="H37" s="17"/>
      <c r="I37" s="17"/>
      <c r="J37" s="18"/>
    </row>
    <row r="38" spans="1:10" x14ac:dyDescent="0.25">
      <c r="A38" s="188">
        <v>12</v>
      </c>
      <c r="B38" s="10" t="s">
        <v>37</v>
      </c>
      <c r="C38" s="13">
        <v>1265.05</v>
      </c>
      <c r="D38" s="13">
        <v>484.52</v>
      </c>
      <c r="E38" s="13">
        <v>809.15</v>
      </c>
      <c r="F38" s="13">
        <v>305.25</v>
      </c>
      <c r="G38" s="17"/>
      <c r="H38" s="17"/>
      <c r="I38" s="13">
        <v>1232.5</v>
      </c>
      <c r="J38" s="18"/>
    </row>
    <row r="39" spans="1:10" x14ac:dyDescent="0.25">
      <c r="A39" s="188"/>
      <c r="B39" s="10" t="s">
        <v>38</v>
      </c>
      <c r="C39" s="13">
        <v>1265.05</v>
      </c>
      <c r="D39" s="13">
        <v>524.9</v>
      </c>
      <c r="E39" s="13">
        <v>808.35</v>
      </c>
      <c r="F39" s="13">
        <v>304.44</v>
      </c>
      <c r="G39" s="17"/>
      <c r="H39" s="17"/>
      <c r="I39" s="17"/>
      <c r="J39" s="18"/>
    </row>
    <row r="40" spans="1:10" x14ac:dyDescent="0.25">
      <c r="A40" s="189">
        <v>13</v>
      </c>
      <c r="B40" s="10" t="s">
        <v>39</v>
      </c>
      <c r="C40" s="13">
        <v>1265.05</v>
      </c>
      <c r="D40" s="13">
        <v>504.71</v>
      </c>
      <c r="E40" s="13">
        <v>671.26</v>
      </c>
      <c r="F40" s="13">
        <v>504.71</v>
      </c>
      <c r="G40" s="17"/>
      <c r="H40" s="17"/>
      <c r="I40" s="13"/>
      <c r="J40" s="18"/>
    </row>
    <row r="41" spans="1:10" x14ac:dyDescent="0.25">
      <c r="A41" s="191"/>
      <c r="B41" s="10" t="s">
        <v>40</v>
      </c>
      <c r="C41" s="17"/>
      <c r="D41" s="17"/>
      <c r="E41" s="17"/>
      <c r="F41" s="17"/>
      <c r="G41" s="17"/>
      <c r="H41" s="17"/>
      <c r="I41" s="13">
        <v>1548.55</v>
      </c>
      <c r="J41" s="18"/>
    </row>
    <row r="42" spans="1:10" x14ac:dyDescent="0.25">
      <c r="A42" s="191"/>
      <c r="B42" s="10" t="s">
        <v>41</v>
      </c>
      <c r="C42" s="17"/>
      <c r="D42" s="17"/>
      <c r="E42" s="17"/>
      <c r="F42" s="17"/>
      <c r="G42" s="17"/>
      <c r="H42" s="17"/>
      <c r="I42" s="13">
        <v>3348.64</v>
      </c>
      <c r="J42" s="18"/>
    </row>
    <row r="43" spans="1:10" x14ac:dyDescent="0.25">
      <c r="A43" s="191"/>
      <c r="B43" s="10" t="s">
        <v>42</v>
      </c>
      <c r="C43" s="17"/>
      <c r="D43" s="17"/>
      <c r="E43" s="17"/>
      <c r="F43" s="17"/>
      <c r="G43" s="17"/>
      <c r="H43" s="17"/>
      <c r="I43" s="13">
        <v>2001.25</v>
      </c>
      <c r="J43" s="18"/>
    </row>
    <row r="44" spans="1:10" x14ac:dyDescent="0.25">
      <c r="A44" s="191"/>
      <c r="B44" s="10" t="s">
        <v>269</v>
      </c>
      <c r="C44" s="17"/>
      <c r="D44" s="17"/>
      <c r="E44" s="17"/>
      <c r="F44" s="17"/>
      <c r="G44" s="17"/>
      <c r="H44" s="17"/>
      <c r="I44" s="13">
        <v>1548.55</v>
      </c>
      <c r="J44" s="18"/>
    </row>
    <row r="45" spans="1:10" x14ac:dyDescent="0.25">
      <c r="A45" s="192"/>
      <c r="B45" s="10" t="s">
        <v>43</v>
      </c>
      <c r="C45" s="13">
        <v>1265.05</v>
      </c>
      <c r="D45" s="13">
        <v>504.71</v>
      </c>
      <c r="E45" s="13">
        <v>671.26</v>
      </c>
      <c r="F45" s="13">
        <v>504.71</v>
      </c>
      <c r="G45" s="17"/>
      <c r="H45" s="17"/>
      <c r="I45" s="13"/>
      <c r="J45" s="18"/>
    </row>
    <row r="46" spans="1:10" x14ac:dyDescent="0.25">
      <c r="A46" s="188">
        <v>14</v>
      </c>
      <c r="B46" s="10" t="s">
        <v>44</v>
      </c>
      <c r="C46" s="13">
        <v>1265.05</v>
      </c>
      <c r="D46" s="13">
        <v>484.52</v>
      </c>
      <c r="E46" s="13">
        <v>809.15</v>
      </c>
      <c r="F46" s="13">
        <v>305.25</v>
      </c>
      <c r="G46" s="17"/>
      <c r="H46" s="17"/>
      <c r="I46" s="13">
        <v>1668.97</v>
      </c>
      <c r="J46" s="18"/>
    </row>
    <row r="47" spans="1:10" x14ac:dyDescent="0.25">
      <c r="A47" s="188"/>
      <c r="B47" s="10" t="s">
        <v>45</v>
      </c>
      <c r="C47" s="13">
        <v>1265.05</v>
      </c>
      <c r="D47" s="13">
        <v>524.9</v>
      </c>
      <c r="E47" s="13">
        <v>808.35</v>
      </c>
      <c r="F47" s="13">
        <v>404.17</v>
      </c>
      <c r="G47" s="17"/>
      <c r="H47" s="17"/>
      <c r="I47" s="17"/>
      <c r="J47" s="18"/>
    </row>
    <row r="48" spans="1:10" x14ac:dyDescent="0.25">
      <c r="A48" s="188">
        <v>15</v>
      </c>
      <c r="B48" s="10" t="s">
        <v>46</v>
      </c>
      <c r="C48" s="11"/>
      <c r="D48" s="17"/>
      <c r="E48" s="13">
        <v>969.04</v>
      </c>
      <c r="F48" s="17"/>
      <c r="G48" s="17"/>
      <c r="H48" s="17"/>
      <c r="I48" s="17"/>
      <c r="J48" s="18"/>
    </row>
    <row r="49" spans="1:10" x14ac:dyDescent="0.25">
      <c r="A49" s="188"/>
      <c r="B49" s="10" t="s">
        <v>47</v>
      </c>
      <c r="C49" s="11"/>
      <c r="D49" s="17"/>
      <c r="E49" s="13">
        <v>969.05</v>
      </c>
      <c r="F49" s="17"/>
      <c r="G49" s="17"/>
      <c r="H49" s="17"/>
      <c r="I49" s="17"/>
      <c r="J49" s="18"/>
    </row>
    <row r="50" spans="1:10" x14ac:dyDescent="0.25">
      <c r="A50" s="9">
        <v>16</v>
      </c>
      <c r="B50" s="12" t="s">
        <v>48</v>
      </c>
      <c r="C50" s="13">
        <v>1988.65</v>
      </c>
      <c r="D50" s="13">
        <v>1009.42</v>
      </c>
      <c r="E50" s="13">
        <v>1514.13</v>
      </c>
      <c r="F50" s="17"/>
      <c r="G50" s="17"/>
      <c r="H50" s="17"/>
      <c r="I50" s="17"/>
      <c r="J50" s="18"/>
    </row>
    <row r="51" spans="1:10" x14ac:dyDescent="0.25">
      <c r="A51" s="188">
        <v>17</v>
      </c>
      <c r="B51" s="12" t="s">
        <v>49</v>
      </c>
      <c r="C51" s="17"/>
      <c r="D51" s="17"/>
      <c r="E51" s="13">
        <v>1009.42</v>
      </c>
      <c r="F51" s="17"/>
      <c r="G51" s="17"/>
      <c r="H51" s="17"/>
      <c r="I51" s="17"/>
      <c r="J51" s="18"/>
    </row>
    <row r="52" spans="1:10" x14ac:dyDescent="0.25">
      <c r="A52" s="188"/>
      <c r="B52" s="12" t="s">
        <v>50</v>
      </c>
      <c r="C52" s="17"/>
      <c r="D52" s="17"/>
      <c r="E52" s="13">
        <v>1009.42</v>
      </c>
      <c r="F52" s="17"/>
      <c r="G52" s="17"/>
      <c r="H52" s="17"/>
      <c r="I52" s="17"/>
      <c r="J52" s="18"/>
    </row>
    <row r="53" spans="1:10" x14ac:dyDescent="0.25">
      <c r="A53" s="188">
        <v>18</v>
      </c>
      <c r="B53" s="12" t="s">
        <v>51</v>
      </c>
      <c r="C53" s="13">
        <v>888.23</v>
      </c>
      <c r="D53" s="13">
        <v>408.39</v>
      </c>
      <c r="E53" s="13">
        <v>481.9</v>
      </c>
      <c r="F53" s="13">
        <v>240.95</v>
      </c>
      <c r="G53" s="17"/>
      <c r="H53" s="17"/>
      <c r="I53" s="13">
        <v>1021.29</v>
      </c>
      <c r="J53" s="18"/>
    </row>
    <row r="54" spans="1:10" x14ac:dyDescent="0.25">
      <c r="A54" s="188"/>
      <c r="B54" s="12" t="s">
        <v>52</v>
      </c>
      <c r="C54" s="13">
        <v>888.23</v>
      </c>
      <c r="D54" s="13">
        <v>408.39</v>
      </c>
      <c r="E54" s="13">
        <v>481.9</v>
      </c>
      <c r="F54" s="13">
        <v>359.38</v>
      </c>
      <c r="G54" s="17"/>
      <c r="H54" s="17"/>
      <c r="I54" s="17"/>
      <c r="J54" s="18"/>
    </row>
    <row r="55" spans="1:10" x14ac:dyDescent="0.25">
      <c r="A55" s="188">
        <v>19</v>
      </c>
      <c r="B55" s="12" t="s">
        <v>53</v>
      </c>
      <c r="C55" s="13">
        <v>888.23</v>
      </c>
      <c r="D55" s="13">
        <v>369.95</v>
      </c>
      <c r="E55" s="13">
        <v>514.09</v>
      </c>
      <c r="F55" s="17"/>
      <c r="G55" s="17"/>
      <c r="H55" s="17"/>
      <c r="I55" s="17"/>
      <c r="J55" s="18"/>
    </row>
    <row r="56" spans="1:10" x14ac:dyDescent="0.25">
      <c r="A56" s="188"/>
      <c r="B56" s="10" t="s">
        <v>54</v>
      </c>
      <c r="C56" s="17"/>
      <c r="D56" s="13">
        <v>360.34</v>
      </c>
      <c r="E56" s="13">
        <v>576.54</v>
      </c>
      <c r="F56" s="13">
        <v>360.34</v>
      </c>
      <c r="G56" s="17"/>
      <c r="H56" s="17"/>
      <c r="I56" s="17"/>
      <c r="J56" s="18"/>
    </row>
    <row r="57" spans="1:10" ht="15.6" customHeight="1" x14ac:dyDescent="0.25">
      <c r="A57" s="189">
        <v>20</v>
      </c>
      <c r="B57" s="10" t="s">
        <v>55</v>
      </c>
      <c r="C57" s="13">
        <v>2085.9899999999998</v>
      </c>
      <c r="D57" s="13">
        <v>587.85</v>
      </c>
      <c r="E57" s="13">
        <v>734.81</v>
      </c>
      <c r="F57" s="13">
        <v>399.74</v>
      </c>
      <c r="G57" s="13">
        <v>1693.01</v>
      </c>
      <c r="H57" s="17"/>
      <c r="I57" s="13">
        <v>1668.97</v>
      </c>
      <c r="J57" s="18"/>
    </row>
    <row r="58" spans="1:10" ht="43.5" customHeight="1" x14ac:dyDescent="0.25">
      <c r="A58" s="193"/>
      <c r="B58" s="10" t="s">
        <v>56</v>
      </c>
      <c r="C58" s="13">
        <v>6089.86</v>
      </c>
      <c r="D58" s="17"/>
      <c r="E58" s="17"/>
      <c r="F58" s="17"/>
      <c r="G58" s="17"/>
      <c r="H58" s="17"/>
      <c r="I58" s="17"/>
      <c r="J58" s="18"/>
    </row>
    <row r="59" spans="1:10" x14ac:dyDescent="0.25">
      <c r="A59" s="193"/>
      <c r="B59" s="10" t="s">
        <v>57</v>
      </c>
      <c r="C59" s="13">
        <v>2085.9899999999998</v>
      </c>
      <c r="D59" s="13">
        <v>734.81</v>
      </c>
      <c r="E59" s="13">
        <v>881.77</v>
      </c>
      <c r="F59" s="13">
        <v>440.89</v>
      </c>
      <c r="G59" s="18"/>
      <c r="H59" s="18"/>
      <c r="I59" s="18"/>
      <c r="J59" s="18"/>
    </row>
    <row r="60" spans="1:10" x14ac:dyDescent="0.25">
      <c r="A60" s="188">
        <v>21</v>
      </c>
      <c r="B60" s="10" t="s">
        <v>58</v>
      </c>
      <c r="C60" s="13">
        <v>1345.8</v>
      </c>
      <c r="D60" s="13">
        <v>393.33</v>
      </c>
      <c r="E60" s="13">
        <v>656.86</v>
      </c>
      <c r="F60" s="13">
        <v>279.26</v>
      </c>
      <c r="G60" s="17"/>
      <c r="H60" s="17"/>
      <c r="I60" s="13">
        <v>987.95</v>
      </c>
      <c r="J60" s="18"/>
    </row>
    <row r="61" spans="1:10" x14ac:dyDescent="0.25">
      <c r="A61" s="188"/>
      <c r="B61" s="10" t="s">
        <v>59</v>
      </c>
      <c r="C61" s="13">
        <v>1345.8</v>
      </c>
      <c r="D61" s="13">
        <v>393.33</v>
      </c>
      <c r="E61" s="13">
        <v>656.86</v>
      </c>
      <c r="F61" s="13">
        <v>326.45999999999998</v>
      </c>
      <c r="G61" s="17"/>
      <c r="H61" s="17"/>
      <c r="I61" s="17"/>
      <c r="J61" s="18"/>
    </row>
    <row r="62" spans="1:10" x14ac:dyDescent="0.25">
      <c r="A62" s="188"/>
      <c r="B62" s="10" t="s">
        <v>60</v>
      </c>
      <c r="C62" s="13">
        <v>1345.8</v>
      </c>
      <c r="D62" s="17"/>
      <c r="E62" s="13">
        <v>983.33</v>
      </c>
      <c r="F62" s="17"/>
      <c r="G62" s="17"/>
      <c r="H62" s="17"/>
      <c r="I62" s="17"/>
      <c r="J62" s="18"/>
    </row>
    <row r="63" spans="1:10" x14ac:dyDescent="0.25">
      <c r="A63" s="188"/>
      <c r="B63" s="10" t="s">
        <v>61</v>
      </c>
      <c r="C63" s="13">
        <v>1345.8</v>
      </c>
      <c r="D63" s="17"/>
      <c r="E63" s="13">
        <v>983.33</v>
      </c>
      <c r="F63" s="17"/>
      <c r="G63" s="17"/>
      <c r="H63" s="17"/>
      <c r="I63" s="17"/>
      <c r="J63" s="18"/>
    </row>
    <row r="64" spans="1:10" x14ac:dyDescent="0.25">
      <c r="A64" s="188">
        <v>22</v>
      </c>
      <c r="B64" s="10" t="s">
        <v>62</v>
      </c>
      <c r="C64" s="13">
        <v>1063.18</v>
      </c>
      <c r="D64" s="13">
        <v>351.83</v>
      </c>
      <c r="E64" s="13">
        <v>587.55999999999995</v>
      </c>
      <c r="F64" s="13">
        <v>175.92</v>
      </c>
      <c r="G64" s="17"/>
      <c r="H64" s="17"/>
      <c r="I64" s="13">
        <v>928.58</v>
      </c>
      <c r="J64" s="18"/>
    </row>
    <row r="65" spans="1:12" ht="16.899999999999999" customHeight="1" x14ac:dyDescent="0.25">
      <c r="A65" s="188"/>
      <c r="B65" s="10" t="s">
        <v>63</v>
      </c>
      <c r="C65" s="13">
        <v>1063.18</v>
      </c>
      <c r="D65" s="13">
        <v>351.83</v>
      </c>
      <c r="E65" s="13">
        <v>545.34</v>
      </c>
      <c r="F65" s="13">
        <v>239.24</v>
      </c>
      <c r="G65" s="17"/>
      <c r="H65" s="17"/>
      <c r="I65" s="17"/>
      <c r="J65" s="18"/>
    </row>
    <row r="66" spans="1:12" x14ac:dyDescent="0.25">
      <c r="A66" s="188"/>
      <c r="B66" s="10" t="s">
        <v>64</v>
      </c>
      <c r="C66" s="13">
        <v>2055.92</v>
      </c>
      <c r="D66" s="17"/>
      <c r="E66" s="17"/>
      <c r="F66" s="17"/>
      <c r="G66" s="17"/>
      <c r="H66" s="17"/>
      <c r="I66" s="17"/>
      <c r="J66" s="18"/>
    </row>
    <row r="67" spans="1:12" ht="31.5" x14ac:dyDescent="0.25">
      <c r="A67" s="188"/>
      <c r="B67" s="10" t="s">
        <v>65</v>
      </c>
      <c r="C67" s="13">
        <v>2859.13</v>
      </c>
      <c r="D67" s="17"/>
      <c r="E67" s="17"/>
      <c r="F67" s="17"/>
      <c r="G67" s="17"/>
      <c r="H67" s="17"/>
      <c r="I67" s="17"/>
      <c r="J67" s="18"/>
    </row>
    <row r="68" spans="1:12" x14ac:dyDescent="0.25">
      <c r="A68" s="188">
        <v>23</v>
      </c>
      <c r="B68" s="10" t="s">
        <v>66</v>
      </c>
      <c r="C68" s="13">
        <v>1426.55</v>
      </c>
      <c r="D68" s="13">
        <v>406.95</v>
      </c>
      <c r="E68" s="13">
        <v>508.69</v>
      </c>
      <c r="F68" s="13">
        <v>240.1</v>
      </c>
      <c r="G68" s="17"/>
      <c r="H68" s="17"/>
      <c r="I68" s="13">
        <v>1000.11</v>
      </c>
      <c r="J68" s="18"/>
    </row>
    <row r="69" spans="1:12" x14ac:dyDescent="0.25">
      <c r="A69" s="188"/>
      <c r="B69" s="10" t="s">
        <v>67</v>
      </c>
      <c r="C69" s="13">
        <v>1426.55</v>
      </c>
      <c r="D69" s="13">
        <v>406.95</v>
      </c>
      <c r="E69" s="13">
        <v>549.38</v>
      </c>
      <c r="F69" s="13">
        <v>313.35000000000002</v>
      </c>
      <c r="G69" s="17"/>
      <c r="H69" s="17"/>
      <c r="I69" s="17"/>
      <c r="J69" s="18"/>
    </row>
    <row r="70" spans="1:12" x14ac:dyDescent="0.25">
      <c r="A70" s="188">
        <v>24</v>
      </c>
      <c r="B70" s="10" t="s">
        <v>68</v>
      </c>
      <c r="C70" s="17"/>
      <c r="D70" s="17"/>
      <c r="E70" s="17"/>
      <c r="F70" s="17"/>
      <c r="G70" s="17"/>
      <c r="H70" s="13">
        <v>1255.96</v>
      </c>
      <c r="I70" s="17"/>
      <c r="J70" s="18"/>
    </row>
    <row r="71" spans="1:12" x14ac:dyDescent="0.25">
      <c r="A71" s="188"/>
      <c r="B71" s="10" t="s">
        <v>69</v>
      </c>
      <c r="C71" s="17"/>
      <c r="D71" s="17"/>
      <c r="E71" s="17"/>
      <c r="F71" s="17"/>
      <c r="G71" s="17"/>
      <c r="H71" s="13">
        <v>1183.1199999999999</v>
      </c>
      <c r="I71" s="17"/>
      <c r="J71" s="18"/>
    </row>
    <row r="72" spans="1:12" x14ac:dyDescent="0.25">
      <c r="A72" s="188">
        <v>25</v>
      </c>
      <c r="B72" s="12" t="s">
        <v>70</v>
      </c>
      <c r="C72" s="13">
        <v>817.57</v>
      </c>
      <c r="D72" s="13">
        <v>355.3125</v>
      </c>
      <c r="E72" s="17"/>
      <c r="F72" s="13">
        <v>220.29750000000001</v>
      </c>
      <c r="G72" s="17"/>
      <c r="H72" s="17"/>
      <c r="I72" s="13">
        <v>1063.54</v>
      </c>
      <c r="J72" s="18"/>
    </row>
    <row r="73" spans="1:12" x14ac:dyDescent="0.25">
      <c r="A73" s="188"/>
      <c r="B73" s="10" t="s">
        <v>71</v>
      </c>
      <c r="C73" s="13">
        <v>1261.69</v>
      </c>
      <c r="D73" s="13">
        <v>535.83000000000004</v>
      </c>
      <c r="E73" s="17"/>
      <c r="F73" s="13">
        <v>535.83000000000004</v>
      </c>
      <c r="G73" s="17"/>
      <c r="H73" s="17"/>
      <c r="I73" s="17"/>
      <c r="J73" s="18"/>
    </row>
    <row r="74" spans="1:12" x14ac:dyDescent="0.25">
      <c r="A74" s="179">
        <v>26</v>
      </c>
      <c r="B74" s="12" t="s">
        <v>72</v>
      </c>
      <c r="C74" s="17"/>
      <c r="D74" s="13">
        <v>840.37</v>
      </c>
      <c r="E74" s="17"/>
      <c r="F74" s="17"/>
      <c r="G74" s="17"/>
      <c r="H74" s="17"/>
      <c r="I74" s="17"/>
      <c r="J74" s="18"/>
    </row>
    <row r="75" spans="1:12" ht="23.25" customHeight="1" x14ac:dyDescent="0.25">
      <c r="A75" s="179"/>
      <c r="B75" s="12" t="s">
        <v>73</v>
      </c>
      <c r="C75" s="17"/>
      <c r="D75" s="13">
        <v>690.75</v>
      </c>
      <c r="E75" s="17"/>
      <c r="F75" s="17"/>
      <c r="G75" s="17"/>
      <c r="H75" s="17"/>
      <c r="I75" s="17"/>
      <c r="J75" s="18"/>
    </row>
    <row r="76" spans="1:12" s="14" customFormat="1" ht="26.25" customHeight="1" x14ac:dyDescent="0.25">
      <c r="A76" s="9">
        <v>27</v>
      </c>
      <c r="B76" s="10" t="s">
        <v>74</v>
      </c>
      <c r="C76" s="17"/>
      <c r="D76" s="17"/>
      <c r="E76" s="13">
        <v>1719.85</v>
      </c>
      <c r="F76" s="17"/>
      <c r="G76" s="17"/>
      <c r="H76" s="17"/>
      <c r="I76" s="17"/>
      <c r="J76" s="18"/>
      <c r="L76" s="26"/>
    </row>
    <row r="77" spans="1:12" s="14" customFormat="1" ht="26.25" customHeight="1" x14ac:dyDescent="0.25">
      <c r="A77" s="148">
        <v>28</v>
      </c>
      <c r="B77" s="10" t="s">
        <v>268</v>
      </c>
      <c r="C77" s="17"/>
      <c r="D77" s="17"/>
      <c r="E77" s="13">
        <v>1314.65</v>
      </c>
      <c r="F77" s="17"/>
      <c r="G77" s="17"/>
      <c r="H77" s="17"/>
      <c r="I77" s="17"/>
      <c r="J77" s="18"/>
      <c r="L77" s="26"/>
    </row>
    <row r="78" spans="1:12" ht="31.5" x14ac:dyDescent="0.25">
      <c r="A78" s="189">
        <v>29</v>
      </c>
      <c r="B78" s="10" t="s">
        <v>75</v>
      </c>
      <c r="C78" s="17"/>
      <c r="D78" s="17"/>
      <c r="E78" s="17"/>
      <c r="F78" s="17"/>
      <c r="G78" s="17"/>
      <c r="H78" s="17"/>
      <c r="I78" s="17"/>
      <c r="J78" s="18"/>
    </row>
    <row r="79" spans="1:12" x14ac:dyDescent="0.25">
      <c r="A79" s="193"/>
      <c r="B79" s="10" t="s">
        <v>76</v>
      </c>
      <c r="C79" s="17"/>
      <c r="D79" s="17"/>
      <c r="E79" s="17"/>
      <c r="F79" s="17"/>
      <c r="G79" s="17"/>
      <c r="H79" s="17"/>
      <c r="I79" s="17"/>
      <c r="J79" s="83">
        <v>723.21</v>
      </c>
    </row>
    <row r="80" spans="1:12" x14ac:dyDescent="0.25">
      <c r="A80" s="190"/>
      <c r="B80" s="10" t="s">
        <v>77</v>
      </c>
      <c r="C80" s="17"/>
      <c r="D80" s="17"/>
      <c r="E80" s="17"/>
      <c r="F80" s="17"/>
      <c r="G80" s="17"/>
      <c r="H80" s="17"/>
      <c r="I80" s="17"/>
      <c r="J80" s="13">
        <v>1281.24</v>
      </c>
    </row>
    <row r="81" spans="1:10" s="14" customFormat="1" ht="31.5" customHeight="1" x14ac:dyDescent="0.25">
      <c r="A81" s="194" t="s">
        <v>78</v>
      </c>
      <c r="B81" s="194"/>
      <c r="C81" s="194"/>
      <c r="D81" s="194"/>
      <c r="E81" s="194"/>
      <c r="F81" s="194"/>
      <c r="G81" s="194"/>
      <c r="H81" s="194"/>
      <c r="I81" s="194"/>
      <c r="J81" s="194"/>
    </row>
    <row r="82" spans="1:10" ht="25.5" customHeight="1" x14ac:dyDescent="0.25">
      <c r="A82" s="195" t="s">
        <v>79</v>
      </c>
      <c r="B82" s="195"/>
      <c r="C82" s="195"/>
      <c r="D82" s="195"/>
      <c r="E82" s="195"/>
      <c r="F82" s="195"/>
      <c r="G82" s="195"/>
      <c r="H82" s="195"/>
      <c r="I82" s="195"/>
      <c r="J82" s="195"/>
    </row>
    <row r="83" spans="1:10" ht="37.5" customHeight="1" x14ac:dyDescent="0.25">
      <c r="A83" s="196" t="s">
        <v>80</v>
      </c>
      <c r="B83" s="197" t="s">
        <v>81</v>
      </c>
      <c r="C83" s="197"/>
      <c r="D83" s="197"/>
      <c r="E83" s="197"/>
      <c r="F83" s="197"/>
      <c r="G83" s="197"/>
      <c r="H83" s="197"/>
      <c r="I83" s="197"/>
      <c r="J83" s="197"/>
    </row>
    <row r="84" spans="1:10" ht="37.5" customHeight="1" x14ac:dyDescent="0.25">
      <c r="A84" s="196"/>
      <c r="B84" s="197" t="s">
        <v>82</v>
      </c>
      <c r="C84" s="197"/>
      <c r="D84" s="197"/>
      <c r="E84" s="197"/>
      <c r="F84" s="197"/>
      <c r="G84" s="197"/>
      <c r="H84" s="197"/>
      <c r="I84" s="197"/>
      <c r="J84" s="197"/>
    </row>
    <row r="85" spans="1:10" ht="16.5" x14ac:dyDescent="0.3">
      <c r="C85" s="15"/>
      <c r="D85" s="3"/>
      <c r="E85" s="3"/>
      <c r="F85" s="5"/>
      <c r="G85" s="3"/>
      <c r="H85" s="3"/>
      <c r="I85" s="3"/>
      <c r="J85" s="3"/>
    </row>
  </sheetData>
  <autoFilter ref="A14:J84" xr:uid="{639FCD91-221A-410E-B9FB-9D01BF6172A1}"/>
  <mergeCells count="40">
    <mergeCell ref="G1:J1"/>
    <mergeCell ref="G2:J2"/>
    <mergeCell ref="G3:J3"/>
    <mergeCell ref="A81:J81"/>
    <mergeCell ref="A82:J82"/>
    <mergeCell ref="A83:A84"/>
    <mergeCell ref="B83:J83"/>
    <mergeCell ref="B84:J84"/>
    <mergeCell ref="A78:A80"/>
    <mergeCell ref="A48:A49"/>
    <mergeCell ref="A51:A52"/>
    <mergeCell ref="A53:A54"/>
    <mergeCell ref="A55:A56"/>
    <mergeCell ref="A57:A59"/>
    <mergeCell ref="A60:A63"/>
    <mergeCell ref="A64:A67"/>
    <mergeCell ref="A68:A69"/>
    <mergeCell ref="A70:A71"/>
    <mergeCell ref="A72:A73"/>
    <mergeCell ref="A74:A75"/>
    <mergeCell ref="A46:A47"/>
    <mergeCell ref="A15:A16"/>
    <mergeCell ref="A17:A18"/>
    <mergeCell ref="A21:A25"/>
    <mergeCell ref="A26:A27"/>
    <mergeCell ref="A28:A29"/>
    <mergeCell ref="A30:A31"/>
    <mergeCell ref="A32:A33"/>
    <mergeCell ref="A34:A35"/>
    <mergeCell ref="A36:A37"/>
    <mergeCell ref="A38:A39"/>
    <mergeCell ref="A40:A45"/>
    <mergeCell ref="A9:J9"/>
    <mergeCell ref="A10:J10"/>
    <mergeCell ref="A12:A14"/>
    <mergeCell ref="B12:B14"/>
    <mergeCell ref="C12:C14"/>
    <mergeCell ref="D12:H13"/>
    <mergeCell ref="I12:I14"/>
    <mergeCell ref="J12:J14"/>
  </mergeCells>
  <phoneticPr fontId="24" type="noConversion"/>
  <printOptions horizontalCentered="1"/>
  <pageMargins left="0.23622047244094491" right="0.23622047244094491" top="0.15748031496062992" bottom="0.15748031496062992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F6D72-99FB-4203-A50D-4B6477113533}">
  <dimension ref="A1:K18"/>
  <sheetViews>
    <sheetView view="pageBreakPreview" topLeftCell="A7" zoomScale="90" zoomScaleNormal="80" zoomScaleSheetLayoutView="90" workbookViewId="0">
      <selection activeCell="G9" sqref="G9"/>
    </sheetView>
  </sheetViews>
  <sheetFormatPr defaultRowHeight="15" x14ac:dyDescent="0.25"/>
  <cols>
    <col min="1" max="1" width="4.7109375" style="87" customWidth="1"/>
    <col min="2" max="2" width="32" style="87" customWidth="1"/>
    <col min="3" max="3" width="17.85546875" style="87" customWidth="1"/>
    <col min="4" max="4" width="24.42578125" style="87" customWidth="1"/>
    <col min="5" max="5" width="17.85546875" style="87" customWidth="1"/>
    <col min="6" max="6" width="18.42578125" style="87" customWidth="1"/>
    <col min="7" max="8" width="17.85546875" style="87" customWidth="1"/>
    <col min="9" max="9" width="34" style="87" customWidth="1"/>
    <col min="10" max="11" width="9.140625" style="87" customWidth="1"/>
    <col min="12" max="12" width="13.28515625" style="87" customWidth="1"/>
    <col min="13" max="16384" width="9.140625" style="87"/>
  </cols>
  <sheetData>
    <row r="1" spans="1:11" ht="15.75" x14ac:dyDescent="0.25">
      <c r="I1" s="88" t="s">
        <v>0</v>
      </c>
      <c r="J1" s="89"/>
      <c r="K1" s="89"/>
    </row>
    <row r="2" spans="1:11" ht="15.75" x14ac:dyDescent="0.25">
      <c r="I2" s="88" t="s">
        <v>1</v>
      </c>
      <c r="J2" s="89"/>
      <c r="K2" s="89"/>
    </row>
    <row r="3" spans="1:11" ht="15.75" x14ac:dyDescent="0.25">
      <c r="I3" s="88" t="s">
        <v>2</v>
      </c>
      <c r="J3" s="89"/>
      <c r="K3" s="89"/>
    </row>
    <row r="4" spans="1:11" ht="15.75" x14ac:dyDescent="0.25">
      <c r="I4" s="88" t="s">
        <v>270</v>
      </c>
      <c r="J4" s="89"/>
      <c r="K4" s="89"/>
    </row>
    <row r="5" spans="1:11" ht="60" customHeight="1" x14ac:dyDescent="0.25">
      <c r="A5" s="176" t="s">
        <v>271</v>
      </c>
      <c r="B5" s="176"/>
      <c r="C5" s="176"/>
      <c r="D5" s="176"/>
      <c r="E5" s="176"/>
      <c r="F5" s="176"/>
      <c r="G5" s="176"/>
      <c r="H5" s="176"/>
      <c r="I5" s="176"/>
    </row>
    <row r="6" spans="1:11" ht="15.75" x14ac:dyDescent="0.25">
      <c r="A6" s="20"/>
      <c r="B6" s="20"/>
      <c r="C6" s="20"/>
      <c r="D6" s="21"/>
      <c r="E6" s="21"/>
      <c r="F6" s="21"/>
      <c r="G6" s="21"/>
      <c r="H6" s="21"/>
      <c r="I6" s="90" t="s">
        <v>175</v>
      </c>
    </row>
    <row r="7" spans="1:11" ht="15.75" x14ac:dyDescent="0.25">
      <c r="A7" s="198" t="s">
        <v>4</v>
      </c>
      <c r="B7" s="201" t="s">
        <v>84</v>
      </c>
      <c r="C7" s="198" t="s">
        <v>85</v>
      </c>
      <c r="D7" s="178" t="s">
        <v>86</v>
      </c>
      <c r="E7" s="178"/>
      <c r="F7" s="178"/>
      <c r="G7" s="178"/>
      <c r="H7" s="178"/>
      <c r="I7" s="204"/>
    </row>
    <row r="8" spans="1:11" ht="31.5" x14ac:dyDescent="0.25">
      <c r="A8" s="199"/>
      <c r="B8" s="202"/>
      <c r="C8" s="199"/>
      <c r="D8" s="22" t="s">
        <v>87</v>
      </c>
      <c r="E8" s="205" t="s">
        <v>103</v>
      </c>
      <c r="F8" s="205" t="s">
        <v>104</v>
      </c>
      <c r="G8" s="178" t="s">
        <v>88</v>
      </c>
      <c r="H8" s="178"/>
      <c r="I8" s="204"/>
    </row>
    <row r="9" spans="1:11" ht="132" customHeight="1" x14ac:dyDescent="0.25">
      <c r="A9" s="200"/>
      <c r="B9" s="203"/>
      <c r="C9" s="200"/>
      <c r="D9" s="19" t="s">
        <v>223</v>
      </c>
      <c r="E9" s="206"/>
      <c r="F9" s="206"/>
      <c r="G9" s="19" t="s">
        <v>89</v>
      </c>
      <c r="H9" s="23" t="s">
        <v>90</v>
      </c>
      <c r="I9" s="24" t="s">
        <v>91</v>
      </c>
    </row>
    <row r="10" spans="1:11" ht="27" customHeight="1" x14ac:dyDescent="0.25">
      <c r="A10" s="19">
        <v>1</v>
      </c>
      <c r="B10" s="10" t="s">
        <v>92</v>
      </c>
      <c r="C10" s="91">
        <v>1443.63</v>
      </c>
      <c r="D10" s="91">
        <v>330.1</v>
      </c>
      <c r="E10" s="92">
        <v>1888.07</v>
      </c>
      <c r="F10" s="92">
        <v>1888.07</v>
      </c>
      <c r="G10" s="91"/>
      <c r="H10" s="91">
        <v>330.1</v>
      </c>
      <c r="I10" s="93"/>
    </row>
    <row r="11" spans="1:11" ht="42.75" customHeight="1" x14ac:dyDescent="0.25">
      <c r="A11" s="19">
        <v>2</v>
      </c>
      <c r="B11" s="12" t="s">
        <v>93</v>
      </c>
      <c r="C11" s="92">
        <v>1708.16</v>
      </c>
      <c r="D11" s="92">
        <v>238.96</v>
      </c>
      <c r="E11" s="94"/>
      <c r="F11" s="94"/>
      <c r="G11" s="92"/>
      <c r="H11" s="92">
        <v>238.96</v>
      </c>
      <c r="I11" s="95">
        <v>2608.9</v>
      </c>
    </row>
    <row r="12" spans="1:11" ht="25.5" customHeight="1" x14ac:dyDescent="0.25">
      <c r="A12" s="19">
        <v>3</v>
      </c>
      <c r="B12" s="10" t="s">
        <v>94</v>
      </c>
      <c r="C12" s="92">
        <v>2034.73</v>
      </c>
      <c r="D12" s="92">
        <v>437.59</v>
      </c>
      <c r="E12" s="94"/>
      <c r="F12" s="94"/>
      <c r="G12" s="96">
        <v>538.79999999999995</v>
      </c>
      <c r="H12" s="92">
        <v>437.59</v>
      </c>
      <c r="I12" s="95"/>
    </row>
    <row r="13" spans="1:11" ht="25.5" customHeight="1" x14ac:dyDescent="0.25">
      <c r="A13" s="19">
        <v>4</v>
      </c>
      <c r="B13" s="10" t="s">
        <v>95</v>
      </c>
      <c r="C13" s="92">
        <v>1214.56</v>
      </c>
      <c r="D13" s="92">
        <v>244</v>
      </c>
      <c r="E13" s="94"/>
      <c r="F13" s="94"/>
      <c r="G13" s="92"/>
      <c r="H13" s="92">
        <v>244</v>
      </c>
      <c r="I13" s="95"/>
    </row>
    <row r="14" spans="1:11" ht="75.75" customHeight="1" x14ac:dyDescent="0.25">
      <c r="A14" s="19">
        <v>5</v>
      </c>
      <c r="B14" s="10" t="s">
        <v>96</v>
      </c>
      <c r="C14" s="96" t="s">
        <v>97</v>
      </c>
      <c r="D14" s="92">
        <v>2052.6999999999998</v>
      </c>
      <c r="E14" s="94"/>
      <c r="F14" s="94"/>
      <c r="G14" s="92"/>
      <c r="H14" s="92">
        <v>2052.6999999999998</v>
      </c>
      <c r="I14" s="95"/>
    </row>
    <row r="15" spans="1:11" ht="30.75" customHeight="1" x14ac:dyDescent="0.25">
      <c r="A15" s="19">
        <v>6</v>
      </c>
      <c r="B15" s="10" t="s">
        <v>98</v>
      </c>
      <c r="C15" s="92" t="s">
        <v>99</v>
      </c>
      <c r="D15" s="92">
        <v>241.8</v>
      </c>
      <c r="E15" s="94"/>
      <c r="F15" s="94"/>
      <c r="G15" s="92"/>
      <c r="H15" s="92">
        <v>241.8</v>
      </c>
      <c r="I15" s="95"/>
    </row>
    <row r="16" spans="1:11" ht="57" customHeight="1" x14ac:dyDescent="0.25">
      <c r="A16" s="19">
        <v>7</v>
      </c>
      <c r="B16" s="10" t="s">
        <v>100</v>
      </c>
      <c r="C16" s="92" t="s">
        <v>99</v>
      </c>
      <c r="D16" s="92" t="s">
        <v>99</v>
      </c>
      <c r="E16" s="94"/>
      <c r="F16" s="94"/>
      <c r="G16" s="92">
        <v>2514</v>
      </c>
      <c r="H16" s="92" t="s">
        <v>99</v>
      </c>
      <c r="I16" s="95"/>
    </row>
    <row r="17" spans="1:9" ht="48" customHeight="1" x14ac:dyDescent="0.25">
      <c r="A17" s="19">
        <v>8</v>
      </c>
      <c r="B17" s="10" t="s">
        <v>101</v>
      </c>
      <c r="C17" s="92" t="s">
        <v>99</v>
      </c>
      <c r="D17" s="97">
        <v>506.4</v>
      </c>
      <c r="E17" s="98"/>
      <c r="F17" s="98"/>
      <c r="G17" s="92"/>
      <c r="H17" s="92">
        <v>506.4</v>
      </c>
      <c r="I17" s="95"/>
    </row>
    <row r="18" spans="1:9" ht="51.75" customHeight="1" x14ac:dyDescent="0.25">
      <c r="A18" s="25">
        <v>9</v>
      </c>
      <c r="B18" s="12" t="s">
        <v>102</v>
      </c>
      <c r="C18" s="95">
        <v>0</v>
      </c>
      <c r="D18" s="95">
        <v>478.64</v>
      </c>
      <c r="E18" s="99"/>
      <c r="F18" s="95">
        <v>1888.07</v>
      </c>
      <c r="G18" s="95">
        <v>0</v>
      </c>
      <c r="H18" s="95">
        <v>478.64</v>
      </c>
      <c r="I18" s="95">
        <v>0</v>
      </c>
    </row>
  </sheetData>
  <mergeCells count="8">
    <mergeCell ref="A5:I5"/>
    <mergeCell ref="A7:A9"/>
    <mergeCell ref="B7:B9"/>
    <mergeCell ref="C7:C9"/>
    <mergeCell ref="D7:I7"/>
    <mergeCell ref="E8:E9"/>
    <mergeCell ref="F8:F9"/>
    <mergeCell ref="G8:I8"/>
  </mergeCells>
  <pageMargins left="0.70866141732283472" right="0.35433070866141736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2D4AB-0EAF-4AF8-930C-640BB83A5370}">
  <dimension ref="A1:C51"/>
  <sheetViews>
    <sheetView view="pageBreakPreview" zoomScale="60" zoomScaleNormal="100" workbookViewId="0">
      <selection activeCell="B51" sqref="B51:C51"/>
    </sheetView>
  </sheetViews>
  <sheetFormatPr defaultRowHeight="15.75" x14ac:dyDescent="0.25"/>
  <cols>
    <col min="1" max="1" width="7.28515625" style="2" customWidth="1"/>
    <col min="2" max="2" width="75.140625" style="2" customWidth="1"/>
    <col min="3" max="3" width="13" style="2" customWidth="1"/>
    <col min="4" max="16384" width="9.140625" style="104"/>
  </cols>
  <sheetData>
    <row r="1" spans="1:3" ht="18.75" x14ac:dyDescent="0.25">
      <c r="A1" s="176" t="s">
        <v>105</v>
      </c>
      <c r="B1" s="176"/>
      <c r="C1" s="176"/>
    </row>
    <row r="2" spans="1:3" ht="31.5" x14ac:dyDescent="0.25">
      <c r="A2" s="27" t="s">
        <v>106</v>
      </c>
      <c r="B2" s="27" t="s">
        <v>107</v>
      </c>
      <c r="C2" s="28" t="s">
        <v>108</v>
      </c>
    </row>
    <row r="3" spans="1:3" x14ac:dyDescent="0.25">
      <c r="A3" s="208" t="s">
        <v>109</v>
      </c>
      <c r="B3" s="29" t="s">
        <v>110</v>
      </c>
      <c r="C3" s="30">
        <v>2098.2600000000002</v>
      </c>
    </row>
    <row r="4" spans="1:3" x14ac:dyDescent="0.25">
      <c r="A4" s="209"/>
      <c r="B4" s="31" t="s">
        <v>111</v>
      </c>
      <c r="C4" s="32">
        <v>1797.77</v>
      </c>
    </row>
    <row r="5" spans="1:3" x14ac:dyDescent="0.25">
      <c r="A5" s="209"/>
      <c r="B5" s="31">
        <v>36</v>
      </c>
      <c r="C5" s="32">
        <v>2262.0300000000002</v>
      </c>
    </row>
    <row r="6" spans="1:3" x14ac:dyDescent="0.25">
      <c r="A6" s="209"/>
      <c r="B6" s="31">
        <v>39</v>
      </c>
      <c r="C6" s="32">
        <v>1961.54</v>
      </c>
    </row>
    <row r="7" spans="1:3" x14ac:dyDescent="0.25">
      <c r="A7" s="209"/>
      <c r="B7" s="33" t="s">
        <v>112</v>
      </c>
      <c r="C7" s="34">
        <v>2317.8200000000002</v>
      </c>
    </row>
    <row r="8" spans="1:3" x14ac:dyDescent="0.25">
      <c r="A8" s="209"/>
      <c r="B8" s="33" t="s">
        <v>113</v>
      </c>
      <c r="C8" s="32">
        <v>1542.63</v>
      </c>
    </row>
    <row r="9" spans="1:3" x14ac:dyDescent="0.25">
      <c r="A9" s="209"/>
      <c r="B9" s="33" t="s">
        <v>114</v>
      </c>
      <c r="C9" s="32">
        <v>2843.68</v>
      </c>
    </row>
    <row r="10" spans="1:3" x14ac:dyDescent="0.25">
      <c r="A10" s="209"/>
      <c r="B10" s="33">
        <v>45</v>
      </c>
      <c r="C10" s="32">
        <v>3241.87</v>
      </c>
    </row>
    <row r="11" spans="1:3" x14ac:dyDescent="0.25">
      <c r="A11" s="209"/>
      <c r="B11" s="33">
        <v>55</v>
      </c>
      <c r="C11" s="34">
        <v>1803.69</v>
      </c>
    </row>
    <row r="12" spans="1:3" x14ac:dyDescent="0.25">
      <c r="A12" s="209"/>
      <c r="B12" s="33">
        <v>50.64</v>
      </c>
      <c r="C12" s="34">
        <v>2578.88</v>
      </c>
    </row>
    <row r="13" spans="1:3" x14ac:dyDescent="0.25">
      <c r="A13" s="209"/>
      <c r="B13" s="33" t="s">
        <v>115</v>
      </c>
      <c r="C13" s="34">
        <v>2068.4899999999998</v>
      </c>
    </row>
    <row r="14" spans="1:3" x14ac:dyDescent="0.25">
      <c r="A14" s="209"/>
      <c r="B14" s="33">
        <v>60</v>
      </c>
      <c r="C14" s="34">
        <v>3104.74</v>
      </c>
    </row>
    <row r="15" spans="1:3" x14ac:dyDescent="0.25">
      <c r="A15" s="209"/>
      <c r="B15" s="33">
        <v>65.709999999999994</v>
      </c>
      <c r="C15" s="34">
        <v>2543.19</v>
      </c>
    </row>
    <row r="16" spans="1:3" x14ac:dyDescent="0.25">
      <c r="A16" s="209"/>
      <c r="B16" s="33" t="s">
        <v>116</v>
      </c>
      <c r="C16" s="34">
        <v>2017.33</v>
      </c>
    </row>
    <row r="17" spans="1:3" x14ac:dyDescent="0.25">
      <c r="A17" s="209"/>
      <c r="B17" s="35" t="s">
        <v>117</v>
      </c>
      <c r="C17" s="36">
        <v>1843.12</v>
      </c>
    </row>
    <row r="18" spans="1:3" x14ac:dyDescent="0.25">
      <c r="A18" s="210"/>
      <c r="B18" s="37" t="s">
        <v>118</v>
      </c>
      <c r="C18" s="38">
        <v>2368.98</v>
      </c>
    </row>
    <row r="19" spans="1:3" x14ac:dyDescent="0.25">
      <c r="A19" s="39"/>
      <c r="B19" s="40"/>
      <c r="C19" s="41"/>
    </row>
    <row r="20" spans="1:3" x14ac:dyDescent="0.25">
      <c r="A20" s="211" t="s">
        <v>119</v>
      </c>
      <c r="B20" s="42" t="s">
        <v>110</v>
      </c>
      <c r="C20" s="43">
        <v>2972.53</v>
      </c>
    </row>
    <row r="21" spans="1:3" x14ac:dyDescent="0.25">
      <c r="A21" s="212"/>
      <c r="B21" s="33" t="s">
        <v>111</v>
      </c>
      <c r="C21" s="34">
        <v>2672.04</v>
      </c>
    </row>
    <row r="22" spans="1:3" x14ac:dyDescent="0.25">
      <c r="A22" s="212"/>
      <c r="B22" s="33">
        <v>36</v>
      </c>
      <c r="C22" s="34">
        <v>3136.3</v>
      </c>
    </row>
    <row r="23" spans="1:3" x14ac:dyDescent="0.25">
      <c r="A23" s="212"/>
      <c r="B23" s="33">
        <v>39</v>
      </c>
      <c r="C23" s="34">
        <v>2835.81</v>
      </c>
    </row>
    <row r="24" spans="1:3" x14ac:dyDescent="0.25">
      <c r="A24" s="212"/>
      <c r="B24" s="33" t="s">
        <v>120</v>
      </c>
      <c r="C24" s="34">
        <v>3971.21</v>
      </c>
    </row>
    <row r="25" spans="1:3" x14ac:dyDescent="0.25">
      <c r="A25" s="212"/>
      <c r="B25" s="33" t="s">
        <v>121</v>
      </c>
      <c r="C25" s="34">
        <v>2277.44</v>
      </c>
    </row>
    <row r="26" spans="1:3" x14ac:dyDescent="0.25">
      <c r="A26" s="212"/>
      <c r="B26" s="33" t="s">
        <v>122</v>
      </c>
      <c r="C26" s="34">
        <v>4971.6000000000004</v>
      </c>
    </row>
    <row r="27" spans="1:3" x14ac:dyDescent="0.25">
      <c r="A27" s="212"/>
      <c r="B27" s="33">
        <v>45</v>
      </c>
      <c r="C27" s="34">
        <v>4190.1499999999996</v>
      </c>
    </row>
    <row r="28" spans="1:3" x14ac:dyDescent="0.25">
      <c r="A28" s="212"/>
      <c r="B28" s="33" t="s">
        <v>123</v>
      </c>
      <c r="C28" s="34">
        <v>3277.83</v>
      </c>
    </row>
    <row r="29" spans="1:3" x14ac:dyDescent="0.25">
      <c r="A29" s="212"/>
      <c r="B29" s="33">
        <v>65.709999999999994</v>
      </c>
      <c r="C29" s="34">
        <v>3278</v>
      </c>
    </row>
    <row r="30" spans="1:3" x14ac:dyDescent="0.25">
      <c r="A30" s="212"/>
      <c r="B30" s="33" t="s">
        <v>124</v>
      </c>
      <c r="C30" s="34">
        <v>3971.21</v>
      </c>
    </row>
    <row r="31" spans="1:3" x14ac:dyDescent="0.25">
      <c r="A31" s="212"/>
      <c r="B31" s="33" t="s">
        <v>116</v>
      </c>
      <c r="C31" s="34">
        <v>2752.14</v>
      </c>
    </row>
    <row r="32" spans="1:3" x14ac:dyDescent="0.25">
      <c r="A32" s="212"/>
      <c r="B32" s="33">
        <v>68.739999999999995</v>
      </c>
      <c r="C32" s="34">
        <v>4497.07</v>
      </c>
    </row>
    <row r="33" spans="1:3" x14ac:dyDescent="0.25">
      <c r="A33" s="212"/>
      <c r="B33" s="33" t="s">
        <v>117</v>
      </c>
      <c r="C33" s="34">
        <v>2577.9299999999998</v>
      </c>
    </row>
    <row r="34" spans="1:3" x14ac:dyDescent="0.25">
      <c r="A34" s="212"/>
      <c r="B34" s="33" t="s">
        <v>125</v>
      </c>
      <c r="C34" s="34">
        <v>2803.3</v>
      </c>
    </row>
    <row r="35" spans="1:3" x14ac:dyDescent="0.25">
      <c r="A35" s="212"/>
      <c r="B35" s="35" t="s">
        <v>118</v>
      </c>
      <c r="C35" s="36">
        <v>3103.79</v>
      </c>
    </row>
    <row r="36" spans="1:3" x14ac:dyDescent="0.25">
      <c r="A36" s="44"/>
      <c r="B36" s="45"/>
      <c r="C36" s="46"/>
    </row>
    <row r="37" spans="1:3" x14ac:dyDescent="0.25">
      <c r="A37" s="213" t="s">
        <v>126</v>
      </c>
      <c r="B37" s="213"/>
      <c r="C37" s="213"/>
    </row>
    <row r="38" spans="1:3" ht="31.5" x14ac:dyDescent="0.25">
      <c r="A38" s="27" t="s">
        <v>106</v>
      </c>
      <c r="B38" s="27" t="s">
        <v>107</v>
      </c>
      <c r="C38" s="47" t="s">
        <v>108</v>
      </c>
    </row>
    <row r="39" spans="1:3" x14ac:dyDescent="0.25">
      <c r="A39" s="214" t="s">
        <v>109</v>
      </c>
      <c r="B39" s="48" t="s">
        <v>127</v>
      </c>
      <c r="C39" s="49">
        <v>812.26</v>
      </c>
    </row>
    <row r="40" spans="1:3" x14ac:dyDescent="0.25">
      <c r="A40" s="214"/>
      <c r="B40" s="50" t="s">
        <v>128</v>
      </c>
      <c r="C40" s="49">
        <v>511.77</v>
      </c>
    </row>
    <row r="41" spans="1:3" ht="31.5" x14ac:dyDescent="0.25">
      <c r="A41" s="214"/>
      <c r="B41" s="50" t="s">
        <v>129</v>
      </c>
      <c r="C41" s="49">
        <v>675.54</v>
      </c>
    </row>
    <row r="42" spans="1:3" ht="31.5" x14ac:dyDescent="0.25">
      <c r="A42" s="215"/>
      <c r="B42" s="51" t="s">
        <v>130</v>
      </c>
      <c r="C42" s="49">
        <v>976.03</v>
      </c>
    </row>
    <row r="43" spans="1:3" x14ac:dyDescent="0.25">
      <c r="A43" s="52"/>
      <c r="B43" s="45"/>
      <c r="C43" s="53"/>
    </row>
    <row r="44" spans="1:3" x14ac:dyDescent="0.25">
      <c r="A44" s="216" t="s">
        <v>119</v>
      </c>
      <c r="B44" s="48" t="s">
        <v>127</v>
      </c>
      <c r="C44" s="54">
        <v>1212</v>
      </c>
    </row>
    <row r="45" spans="1:3" x14ac:dyDescent="0.25">
      <c r="A45" s="214"/>
      <c r="B45" s="50" t="s">
        <v>128</v>
      </c>
      <c r="C45" s="55">
        <v>911.51</v>
      </c>
    </row>
    <row r="46" spans="1:3" x14ac:dyDescent="0.25">
      <c r="A46" s="214"/>
      <c r="B46" s="50" t="s">
        <v>131</v>
      </c>
      <c r="C46" s="55">
        <v>1075.28</v>
      </c>
    </row>
    <row r="47" spans="1:3" x14ac:dyDescent="0.25">
      <c r="A47" s="214"/>
      <c r="B47" s="50" t="s">
        <v>132</v>
      </c>
      <c r="C47" s="55">
        <v>1375.77</v>
      </c>
    </row>
    <row r="48" spans="1:3" ht="31.5" x14ac:dyDescent="0.25">
      <c r="A48" s="214"/>
      <c r="B48" s="50" t="s">
        <v>133</v>
      </c>
      <c r="C48" s="55">
        <v>0</v>
      </c>
    </row>
    <row r="49" spans="1:3" x14ac:dyDescent="0.25">
      <c r="A49" s="215"/>
      <c r="B49" s="51" t="s">
        <v>134</v>
      </c>
      <c r="C49" s="55">
        <v>0</v>
      </c>
    </row>
    <row r="50" spans="1:3" x14ac:dyDescent="0.25">
      <c r="A50" s="52"/>
      <c r="B50" s="45"/>
      <c r="C50" s="53"/>
    </row>
    <row r="51" spans="1:3" x14ac:dyDescent="0.25">
      <c r="A51" s="105" t="s">
        <v>80</v>
      </c>
      <c r="B51" s="207" t="s">
        <v>135</v>
      </c>
      <c r="C51" s="207"/>
    </row>
  </sheetData>
  <mergeCells count="7">
    <mergeCell ref="B51:C51"/>
    <mergeCell ref="A1:C1"/>
    <mergeCell ref="A3:A18"/>
    <mergeCell ref="A20:A35"/>
    <mergeCell ref="A37:C37"/>
    <mergeCell ref="A39:A42"/>
    <mergeCell ref="A44:A49"/>
  </mergeCells>
  <pageMargins left="0.7" right="0.7" top="0.75" bottom="0.75" header="0.3" footer="0.3"/>
  <pageSetup paperSize="9" scale="91" orientation="portrait" r:id="rId1"/>
  <rowBreaks count="1" manualBreakCount="1">
    <brk id="3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70140-DFD2-4771-9F48-977BD196515F}">
  <dimension ref="A1:C47"/>
  <sheetViews>
    <sheetView view="pageBreakPreview" topLeftCell="A13" zoomScale="90" zoomScaleNormal="100" zoomScaleSheetLayoutView="90" workbookViewId="0">
      <selection activeCell="A46" sqref="A46"/>
    </sheetView>
  </sheetViews>
  <sheetFormatPr defaultRowHeight="15.75" x14ac:dyDescent="0.25"/>
  <cols>
    <col min="1" max="1" width="9.28515625" style="14" customWidth="1"/>
    <col min="2" max="2" width="55.42578125" style="14" customWidth="1"/>
    <col min="3" max="3" width="15.7109375" style="14" customWidth="1"/>
    <col min="4" max="16384" width="9.140625" style="14"/>
  </cols>
  <sheetData>
    <row r="1" spans="1:3" ht="15.75" customHeight="1" x14ac:dyDescent="0.25">
      <c r="A1" s="220" t="s">
        <v>136</v>
      </c>
      <c r="B1" s="220"/>
      <c r="C1" s="220"/>
    </row>
    <row r="2" spans="1:3" x14ac:dyDescent="0.25">
      <c r="A2" s="221" t="s">
        <v>109</v>
      </c>
      <c r="B2" s="56" t="s">
        <v>137</v>
      </c>
      <c r="C2" s="57">
        <v>5500.83</v>
      </c>
    </row>
    <row r="3" spans="1:3" x14ac:dyDescent="0.25">
      <c r="A3" s="222"/>
      <c r="B3" s="58" t="s">
        <v>138</v>
      </c>
      <c r="C3" s="59">
        <v>6554.48</v>
      </c>
    </row>
    <row r="4" spans="1:3" x14ac:dyDescent="0.25">
      <c r="A4" s="222"/>
      <c r="B4" s="58" t="s">
        <v>139</v>
      </c>
      <c r="C4" s="59">
        <v>7473.51</v>
      </c>
    </row>
    <row r="5" spans="1:3" x14ac:dyDescent="0.25">
      <c r="A5" s="223"/>
      <c r="B5" s="60" t="s">
        <v>140</v>
      </c>
      <c r="C5" s="61">
        <v>7774</v>
      </c>
    </row>
    <row r="6" spans="1:3" x14ac:dyDescent="0.25">
      <c r="A6" s="62"/>
      <c r="B6" s="63"/>
      <c r="C6" s="64"/>
    </row>
    <row r="7" spans="1:3" x14ac:dyDescent="0.25">
      <c r="A7" s="221" t="s">
        <v>141</v>
      </c>
      <c r="B7" s="56" t="s">
        <v>137</v>
      </c>
      <c r="C7" s="57">
        <v>5827.25</v>
      </c>
    </row>
    <row r="8" spans="1:3" x14ac:dyDescent="0.25">
      <c r="A8" s="222"/>
      <c r="B8" s="58" t="s">
        <v>138</v>
      </c>
      <c r="C8" s="59">
        <v>6880.9</v>
      </c>
    </row>
    <row r="9" spans="1:3" x14ac:dyDescent="0.25">
      <c r="A9" s="222"/>
      <c r="B9" s="58" t="s">
        <v>139</v>
      </c>
      <c r="C9" s="59">
        <v>8232.0499999999993</v>
      </c>
    </row>
    <row r="10" spans="1:3" x14ac:dyDescent="0.25">
      <c r="A10" s="223"/>
      <c r="B10" s="60" t="s">
        <v>140</v>
      </c>
      <c r="C10" s="61">
        <v>8532.5400000000009</v>
      </c>
    </row>
    <row r="11" spans="1:3" x14ac:dyDescent="0.25">
      <c r="C11" s="106"/>
    </row>
    <row r="12" spans="1:3" ht="35.25" customHeight="1" x14ac:dyDescent="0.25">
      <c r="A12" s="227" t="s">
        <v>276</v>
      </c>
      <c r="B12" s="227"/>
      <c r="C12" s="227"/>
    </row>
    <row r="13" spans="1:3" x14ac:dyDescent="0.25">
      <c r="A13" s="224" t="s">
        <v>109</v>
      </c>
      <c r="B13" s="65" t="s">
        <v>142</v>
      </c>
      <c r="C13" s="66">
        <v>1028.3499999999999</v>
      </c>
    </row>
    <row r="14" spans="1:3" x14ac:dyDescent="0.25">
      <c r="A14" s="225"/>
      <c r="B14" s="67" t="s">
        <v>143</v>
      </c>
      <c r="C14" s="68">
        <v>5610.69</v>
      </c>
    </row>
    <row r="15" spans="1:3" x14ac:dyDescent="0.25">
      <c r="A15" s="225"/>
      <c r="B15" s="67" t="s">
        <v>144</v>
      </c>
      <c r="C15" s="68">
        <v>1242.21</v>
      </c>
    </row>
    <row r="16" spans="1:3" x14ac:dyDescent="0.25">
      <c r="A16" s="225"/>
      <c r="B16" s="67" t="s">
        <v>145</v>
      </c>
      <c r="C16" s="68">
        <v>1836.7</v>
      </c>
    </row>
    <row r="17" spans="1:3" x14ac:dyDescent="0.25">
      <c r="A17" s="225"/>
      <c r="B17" s="67" t="s">
        <v>146</v>
      </c>
      <c r="C17" s="68">
        <v>4995.66</v>
      </c>
    </row>
    <row r="18" spans="1:3" x14ac:dyDescent="0.25">
      <c r="A18" s="225"/>
      <c r="B18" s="67" t="s">
        <v>147</v>
      </c>
      <c r="C18" s="68">
        <v>1389.4</v>
      </c>
    </row>
    <row r="19" spans="1:3" x14ac:dyDescent="0.25">
      <c r="A19" s="225"/>
      <c r="B19" s="69" t="s">
        <v>148</v>
      </c>
      <c r="C19" s="68">
        <v>4866.49</v>
      </c>
    </row>
    <row r="20" spans="1:3" x14ac:dyDescent="0.25">
      <c r="A20" s="225"/>
      <c r="B20" s="67" t="s">
        <v>149</v>
      </c>
      <c r="C20" s="68">
        <v>1389.4</v>
      </c>
    </row>
    <row r="21" spans="1:3" x14ac:dyDescent="0.25">
      <c r="A21" s="225"/>
      <c r="B21" s="69" t="s">
        <v>150</v>
      </c>
      <c r="C21" s="68">
        <v>8487.89</v>
      </c>
    </row>
    <row r="22" spans="1:3" x14ac:dyDescent="0.25">
      <c r="A22" s="225"/>
      <c r="B22" s="67" t="s">
        <v>151</v>
      </c>
      <c r="C22" s="68">
        <v>3576.24</v>
      </c>
    </row>
    <row r="23" spans="1:3" x14ac:dyDescent="0.25">
      <c r="A23" s="225"/>
      <c r="B23" s="67" t="s">
        <v>152</v>
      </c>
      <c r="C23" s="68">
        <v>5044.79</v>
      </c>
    </row>
    <row r="24" spans="1:3" x14ac:dyDescent="0.25">
      <c r="A24" s="225"/>
      <c r="B24" s="69" t="s">
        <v>153</v>
      </c>
      <c r="C24" s="68">
        <v>1934.74</v>
      </c>
    </row>
    <row r="25" spans="1:3" x14ac:dyDescent="0.25">
      <c r="A25" s="225"/>
      <c r="B25" s="69" t="s">
        <v>154</v>
      </c>
      <c r="C25" s="68">
        <v>1871.3</v>
      </c>
    </row>
    <row r="26" spans="1:3" x14ac:dyDescent="0.25">
      <c r="A26" s="225"/>
      <c r="B26" s="69" t="s">
        <v>155</v>
      </c>
      <c r="C26" s="68">
        <v>7852.44</v>
      </c>
    </row>
    <row r="27" spans="1:3" x14ac:dyDescent="0.25">
      <c r="A27" s="225"/>
      <c r="B27" s="69" t="s">
        <v>156</v>
      </c>
      <c r="C27" s="68">
        <v>6991.9</v>
      </c>
    </row>
    <row r="28" spans="1:3" x14ac:dyDescent="0.25">
      <c r="A28" s="226"/>
      <c r="B28" s="70" t="s">
        <v>157</v>
      </c>
      <c r="C28" s="71">
        <v>7155.64</v>
      </c>
    </row>
    <row r="29" spans="1:3" x14ac:dyDescent="0.25">
      <c r="A29" s="72"/>
      <c r="B29" s="73"/>
      <c r="C29" s="74"/>
    </row>
    <row r="30" spans="1:3" x14ac:dyDescent="0.25">
      <c r="A30" s="217" t="s">
        <v>119</v>
      </c>
      <c r="B30" s="65" t="s">
        <v>142</v>
      </c>
      <c r="C30" s="66">
        <v>1028.3499999999999</v>
      </c>
    </row>
    <row r="31" spans="1:3" x14ac:dyDescent="0.25">
      <c r="A31" s="218"/>
      <c r="B31" s="67" t="s">
        <v>143</v>
      </c>
      <c r="C31" s="68">
        <v>5610.69</v>
      </c>
    </row>
    <row r="32" spans="1:3" x14ac:dyDescent="0.25">
      <c r="A32" s="218"/>
      <c r="B32" s="67" t="s">
        <v>144</v>
      </c>
      <c r="C32" s="68">
        <v>1242.21</v>
      </c>
    </row>
    <row r="33" spans="1:3" x14ac:dyDescent="0.25">
      <c r="A33" s="218"/>
      <c r="B33" s="67" t="s">
        <v>145</v>
      </c>
      <c r="C33" s="68">
        <v>1836.7</v>
      </c>
    </row>
    <row r="34" spans="1:3" x14ac:dyDescent="0.25">
      <c r="A34" s="218"/>
      <c r="B34" s="67" t="s">
        <v>146</v>
      </c>
      <c r="C34" s="68">
        <v>4995.66</v>
      </c>
    </row>
    <row r="35" spans="1:3" x14ac:dyDescent="0.25">
      <c r="A35" s="218"/>
      <c r="B35" s="67" t="s">
        <v>147</v>
      </c>
      <c r="C35" s="68">
        <v>1389.4</v>
      </c>
    </row>
    <row r="36" spans="1:3" x14ac:dyDescent="0.25">
      <c r="A36" s="218"/>
      <c r="B36" s="69" t="s">
        <v>148</v>
      </c>
      <c r="C36" s="68">
        <v>5266.36</v>
      </c>
    </row>
    <row r="37" spans="1:3" x14ac:dyDescent="0.25">
      <c r="A37" s="218"/>
      <c r="B37" s="67" t="s">
        <v>149</v>
      </c>
      <c r="C37" s="68">
        <v>1389.4</v>
      </c>
    </row>
    <row r="38" spans="1:3" x14ac:dyDescent="0.25">
      <c r="A38" s="218"/>
      <c r="B38" s="69" t="s">
        <v>150</v>
      </c>
      <c r="C38" s="68">
        <v>8887.76</v>
      </c>
    </row>
    <row r="39" spans="1:3" x14ac:dyDescent="0.25">
      <c r="A39" s="218"/>
      <c r="B39" s="67" t="s">
        <v>151</v>
      </c>
      <c r="C39" s="68">
        <v>3576.24</v>
      </c>
    </row>
    <row r="40" spans="1:3" x14ac:dyDescent="0.25">
      <c r="A40" s="218"/>
      <c r="B40" s="67" t="s">
        <v>152</v>
      </c>
      <c r="C40" s="68">
        <v>5044.79</v>
      </c>
    </row>
    <row r="41" spans="1:3" x14ac:dyDescent="0.25">
      <c r="A41" s="218"/>
      <c r="B41" s="69" t="s">
        <v>153</v>
      </c>
      <c r="C41" s="68">
        <v>2816.51</v>
      </c>
    </row>
    <row r="42" spans="1:3" x14ac:dyDescent="0.25">
      <c r="A42" s="218"/>
      <c r="B42" s="69" t="s">
        <v>154</v>
      </c>
      <c r="C42" s="68">
        <v>1389.4</v>
      </c>
    </row>
    <row r="43" spans="1:3" x14ac:dyDescent="0.25">
      <c r="A43" s="218"/>
      <c r="B43" s="69" t="s">
        <v>155</v>
      </c>
      <c r="C43" s="68">
        <v>8252.31</v>
      </c>
    </row>
    <row r="44" spans="1:3" x14ac:dyDescent="0.25">
      <c r="A44" s="218"/>
      <c r="B44" s="69" t="s">
        <v>156</v>
      </c>
      <c r="C44" s="68">
        <v>7391.77</v>
      </c>
    </row>
    <row r="45" spans="1:3" x14ac:dyDescent="0.25">
      <c r="A45" s="219"/>
      <c r="B45" s="169" t="s">
        <v>157</v>
      </c>
      <c r="C45" s="170">
        <v>7555.54</v>
      </c>
    </row>
    <row r="46" spans="1:3" ht="49.5" customHeight="1" x14ac:dyDescent="0.25">
      <c r="A46" s="171" t="s">
        <v>80</v>
      </c>
      <c r="B46" s="172" t="s">
        <v>277</v>
      </c>
      <c r="C46" s="71"/>
    </row>
    <row r="47" spans="1:3" x14ac:dyDescent="0.25">
      <c r="C47" s="106"/>
    </row>
  </sheetData>
  <mergeCells count="6">
    <mergeCell ref="A30:A45"/>
    <mergeCell ref="A1:C1"/>
    <mergeCell ref="A2:A5"/>
    <mergeCell ref="A7:A10"/>
    <mergeCell ref="A13:A28"/>
    <mergeCell ref="A12:C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6CA43-E4BE-43FF-8674-A55AA245EE99}">
  <sheetPr>
    <pageSetUpPr fitToPage="1"/>
  </sheetPr>
  <dimension ref="A1:F34"/>
  <sheetViews>
    <sheetView topLeftCell="A10" zoomScaleNormal="100" workbookViewId="0">
      <selection activeCell="B34" sqref="B34"/>
    </sheetView>
  </sheetViews>
  <sheetFormatPr defaultRowHeight="15" x14ac:dyDescent="0.25"/>
  <cols>
    <col min="1" max="1" width="4.85546875" style="5" customWidth="1"/>
    <col min="2" max="2" width="77.5703125" style="130" customWidth="1"/>
    <col min="3" max="3" width="4.5703125" style="5" bestFit="1" customWidth="1"/>
    <col min="4" max="4" width="17" style="130" customWidth="1"/>
    <col min="5" max="5" width="14.140625" style="152" bestFit="1" customWidth="1"/>
    <col min="6" max="6" width="12.85546875" style="152" customWidth="1"/>
    <col min="7" max="16384" width="9.140625" style="152"/>
  </cols>
  <sheetData>
    <row r="1" spans="1:6" x14ac:dyDescent="0.25">
      <c r="A1" s="152"/>
      <c r="B1" s="152"/>
      <c r="C1" s="153"/>
      <c r="D1" s="152"/>
    </row>
    <row r="2" spans="1:6" x14ac:dyDescent="0.25">
      <c r="A2" s="238" t="s">
        <v>278</v>
      </c>
      <c r="B2" s="238"/>
      <c r="C2" s="238"/>
      <c r="D2" s="238"/>
      <c r="E2" s="238"/>
      <c r="F2" s="238"/>
    </row>
    <row r="3" spans="1:6" x14ac:dyDescent="0.25">
      <c r="A3" s="152"/>
      <c r="B3" s="152"/>
      <c r="C3" s="153"/>
      <c r="D3" s="152"/>
    </row>
    <row r="4" spans="1:6" x14ac:dyDescent="0.25">
      <c r="A4" s="114" t="s">
        <v>227</v>
      </c>
      <c r="B4" s="114" t="s">
        <v>228</v>
      </c>
      <c r="C4" s="115" t="s">
        <v>229</v>
      </c>
      <c r="D4" s="116" t="s">
        <v>230</v>
      </c>
      <c r="E4" s="114" t="s">
        <v>231</v>
      </c>
    </row>
    <row r="5" spans="1:6" x14ac:dyDescent="0.25">
      <c r="A5" s="114"/>
      <c r="B5" s="117"/>
      <c r="C5" s="115"/>
      <c r="D5" s="116"/>
      <c r="E5" s="114"/>
    </row>
    <row r="6" spans="1:6" x14ac:dyDescent="0.25">
      <c r="A6" s="114"/>
      <c r="B6" s="117" t="s">
        <v>232</v>
      </c>
      <c r="C6" s="114"/>
      <c r="D6" s="118"/>
      <c r="E6" s="154"/>
    </row>
    <row r="7" spans="1:6" x14ac:dyDescent="0.25">
      <c r="A7" s="119">
        <v>1</v>
      </c>
      <c r="B7" s="120" t="s">
        <v>233</v>
      </c>
      <c r="C7" s="121" t="s">
        <v>119</v>
      </c>
      <c r="D7" s="122" t="s">
        <v>234</v>
      </c>
      <c r="E7" s="239">
        <v>587.85</v>
      </c>
    </row>
    <row r="8" spans="1:6" x14ac:dyDescent="0.25">
      <c r="A8" s="119">
        <v>2</v>
      </c>
      <c r="B8" s="123" t="s">
        <v>235</v>
      </c>
      <c r="C8" s="121" t="s">
        <v>119</v>
      </c>
      <c r="D8" s="124" t="s">
        <v>236</v>
      </c>
      <c r="E8" s="240"/>
    </row>
    <row r="9" spans="1:6" x14ac:dyDescent="0.25">
      <c r="A9" s="119">
        <v>3</v>
      </c>
      <c r="B9" s="123" t="s">
        <v>237</v>
      </c>
      <c r="C9" s="121" t="s">
        <v>119</v>
      </c>
      <c r="D9" s="124" t="s">
        <v>238</v>
      </c>
      <c r="E9" s="240"/>
    </row>
    <row r="10" spans="1:6" x14ac:dyDescent="0.25">
      <c r="A10" s="119">
        <v>4</v>
      </c>
      <c r="B10" s="123" t="s">
        <v>239</v>
      </c>
      <c r="C10" s="121" t="s">
        <v>119</v>
      </c>
      <c r="D10" s="124" t="s">
        <v>240</v>
      </c>
      <c r="E10" s="155">
        <v>240</v>
      </c>
    </row>
    <row r="11" spans="1:6" x14ac:dyDescent="0.25">
      <c r="A11" s="119">
        <v>5</v>
      </c>
      <c r="B11" s="123" t="s">
        <v>241</v>
      </c>
      <c r="C11" s="121" t="s">
        <v>119</v>
      </c>
      <c r="D11" s="124" t="s">
        <v>242</v>
      </c>
      <c r="E11" s="156">
        <v>339.86</v>
      </c>
    </row>
    <row r="12" spans="1:6" x14ac:dyDescent="0.25">
      <c r="A12" s="119"/>
      <c r="B12" s="123" t="s">
        <v>243</v>
      </c>
      <c r="C12" s="121" t="s">
        <v>119</v>
      </c>
      <c r="D12" s="124" t="s">
        <v>244</v>
      </c>
      <c r="E12" s="156">
        <v>474.53</v>
      </c>
    </row>
    <row r="13" spans="1:6" ht="45.75" thickBot="1" x14ac:dyDescent="0.3">
      <c r="A13" s="119">
        <v>6</v>
      </c>
      <c r="B13" s="123" t="s">
        <v>272</v>
      </c>
      <c r="C13" s="121" t="s">
        <v>119</v>
      </c>
      <c r="D13" s="125" t="s">
        <v>245</v>
      </c>
      <c r="E13" s="157">
        <v>1280</v>
      </c>
      <c r="F13" s="158"/>
    </row>
    <row r="14" spans="1:6" ht="15.75" thickBot="1" x14ac:dyDescent="0.3">
      <c r="A14" s="126"/>
      <c r="B14" s="127"/>
      <c r="C14" s="121"/>
      <c r="D14" s="159" t="s">
        <v>246</v>
      </c>
      <c r="E14" s="160">
        <f>E7+E10+E11+E12+E13</f>
        <v>2922.24</v>
      </c>
      <c r="F14" s="158"/>
    </row>
    <row r="15" spans="1:6" x14ac:dyDescent="0.25">
      <c r="A15" s="228">
        <v>7</v>
      </c>
      <c r="B15" s="230" t="s">
        <v>247</v>
      </c>
      <c r="C15" s="241" t="s">
        <v>109</v>
      </c>
      <c r="D15" s="242" t="s">
        <v>248</v>
      </c>
      <c r="E15" s="244">
        <v>484.52</v>
      </c>
    </row>
    <row r="16" spans="1:6" ht="15.75" thickBot="1" x14ac:dyDescent="0.3">
      <c r="A16" s="229"/>
      <c r="B16" s="231"/>
      <c r="C16" s="241"/>
      <c r="D16" s="243"/>
      <c r="E16" s="245"/>
    </row>
    <row r="18" spans="1:6" x14ac:dyDescent="0.25">
      <c r="A18" s="129"/>
      <c r="B18" s="131" t="s">
        <v>249</v>
      </c>
      <c r="C18" s="131"/>
      <c r="D18" s="132"/>
    </row>
    <row r="19" spans="1:6" ht="45" x14ac:dyDescent="0.25">
      <c r="A19" s="126">
        <v>1</v>
      </c>
      <c r="B19" s="149" t="s">
        <v>273</v>
      </c>
      <c r="C19" s="150"/>
      <c r="D19" s="151" t="s">
        <v>245</v>
      </c>
      <c r="E19" s="157">
        <v>1280</v>
      </c>
      <c r="F19" s="135"/>
    </row>
    <row r="20" spans="1:6" x14ac:dyDescent="0.25">
      <c r="A20" s="135">
        <v>2</v>
      </c>
      <c r="B20" s="136" t="s">
        <v>250</v>
      </c>
      <c r="C20" s="133"/>
      <c r="D20" s="134" t="s">
        <v>251</v>
      </c>
      <c r="E20" s="161">
        <v>404</v>
      </c>
    </row>
    <row r="21" spans="1:6" x14ac:dyDescent="0.25">
      <c r="A21" s="137">
        <v>3</v>
      </c>
      <c r="B21" s="136" t="s">
        <v>252</v>
      </c>
      <c r="C21" s="138"/>
      <c r="D21" s="134" t="s">
        <v>253</v>
      </c>
      <c r="E21" s="162">
        <v>669.23</v>
      </c>
    </row>
    <row r="22" spans="1:6" x14ac:dyDescent="0.25">
      <c r="A22" s="139">
        <v>4</v>
      </c>
      <c r="B22" s="136" t="s">
        <v>254</v>
      </c>
      <c r="C22" s="138"/>
      <c r="D22" s="140" t="s">
        <v>255</v>
      </c>
      <c r="E22" s="154">
        <v>237.11</v>
      </c>
    </row>
    <row r="23" spans="1:6" ht="15.75" thickBot="1" x14ac:dyDescent="0.3">
      <c r="A23" s="139">
        <v>5</v>
      </c>
      <c r="B23" s="136" t="s">
        <v>256</v>
      </c>
      <c r="C23" s="138"/>
      <c r="D23" s="122" t="s">
        <v>234</v>
      </c>
      <c r="E23" s="163">
        <v>587.85</v>
      </c>
    </row>
    <row r="24" spans="1:6" ht="15.75" thickBot="1" x14ac:dyDescent="0.3">
      <c r="A24" s="139"/>
      <c r="B24" s="136"/>
      <c r="C24" s="138"/>
      <c r="D24" s="164" t="s">
        <v>257</v>
      </c>
      <c r="E24" s="165">
        <f>SUM(E19:E23)</f>
        <v>3178.19</v>
      </c>
    </row>
    <row r="25" spans="1:6" x14ac:dyDescent="0.25">
      <c r="B25" s="131" t="s">
        <v>258</v>
      </c>
      <c r="C25" s="141"/>
      <c r="D25" s="142"/>
    </row>
    <row r="26" spans="1:6" x14ac:dyDescent="0.25">
      <c r="A26" s="139">
        <v>1</v>
      </c>
      <c r="B26" s="136" t="s">
        <v>259</v>
      </c>
      <c r="C26" s="138"/>
      <c r="D26" s="140" t="s">
        <v>260</v>
      </c>
      <c r="E26" s="166">
        <v>960</v>
      </c>
    </row>
    <row r="27" spans="1:6" ht="45" x14ac:dyDescent="0.25">
      <c r="A27" s="129">
        <v>2</v>
      </c>
      <c r="B27" s="143" t="s">
        <v>274</v>
      </c>
      <c r="C27" s="128"/>
      <c r="D27" s="144" t="s">
        <v>245</v>
      </c>
      <c r="E27" s="167">
        <v>1280</v>
      </c>
      <c r="F27" s="158"/>
    </row>
    <row r="28" spans="1:6" x14ac:dyDescent="0.25">
      <c r="A28" s="129">
        <v>3</v>
      </c>
      <c r="B28" s="145" t="s">
        <v>261</v>
      </c>
      <c r="C28" s="138"/>
      <c r="D28" s="140" t="s">
        <v>262</v>
      </c>
      <c r="E28" s="154">
        <v>237.11</v>
      </c>
    </row>
    <row r="29" spans="1:6" x14ac:dyDescent="0.25">
      <c r="A29" s="119">
        <v>4</v>
      </c>
      <c r="B29" s="145" t="s">
        <v>263</v>
      </c>
      <c r="C29" s="138"/>
      <c r="D29" s="140" t="s">
        <v>264</v>
      </c>
      <c r="E29" s="154">
        <v>237.11</v>
      </c>
    </row>
    <row r="30" spans="1:6" x14ac:dyDescent="0.25">
      <c r="A30" s="126">
        <v>5</v>
      </c>
      <c r="B30" s="145" t="s">
        <v>265</v>
      </c>
      <c r="C30" s="146"/>
      <c r="D30" s="140" t="s">
        <v>266</v>
      </c>
      <c r="E30" s="154">
        <v>292.77</v>
      </c>
    </row>
    <row r="31" spans="1:6" x14ac:dyDescent="0.25">
      <c r="A31" s="228">
        <v>6</v>
      </c>
      <c r="B31" s="230" t="s">
        <v>267</v>
      </c>
      <c r="C31" s="232"/>
      <c r="D31" s="234" t="s">
        <v>248</v>
      </c>
      <c r="E31" s="236">
        <v>484.52</v>
      </c>
    </row>
    <row r="32" spans="1:6" x14ac:dyDescent="0.25">
      <c r="A32" s="229"/>
      <c r="B32" s="231"/>
      <c r="C32" s="233"/>
      <c r="D32" s="235"/>
      <c r="E32" s="237"/>
    </row>
    <row r="33" spans="1:5" ht="15.75" thickBot="1" x14ac:dyDescent="0.3">
      <c r="A33" s="139"/>
      <c r="B33" s="147"/>
      <c r="C33" s="139"/>
      <c r="D33" s="168" t="s">
        <v>246</v>
      </c>
      <c r="E33" s="165">
        <f>SUM(E26:E32)</f>
        <v>3491.51</v>
      </c>
    </row>
    <row r="34" spans="1:5" ht="45" x14ac:dyDescent="0.25">
      <c r="A34" s="173" t="s">
        <v>80</v>
      </c>
      <c r="B34" s="174" t="s">
        <v>135</v>
      </c>
    </row>
  </sheetData>
  <mergeCells count="12">
    <mergeCell ref="A2:F2"/>
    <mergeCell ref="E7:E9"/>
    <mergeCell ref="A15:A16"/>
    <mergeCell ref="B15:B16"/>
    <mergeCell ref="C15:C16"/>
    <mergeCell ref="D15:D16"/>
    <mergeCell ref="E15:E16"/>
    <mergeCell ref="A31:A32"/>
    <mergeCell ref="B31:B32"/>
    <mergeCell ref="C31:C32"/>
    <mergeCell ref="D31:D32"/>
    <mergeCell ref="E31:E32"/>
  </mergeCells>
  <printOptions horizontalCentered="1"/>
  <pageMargins left="0.78740157480314965" right="0.39370078740157483" top="0.94488188976377963" bottom="0.74803149606299213" header="0.31496062992125984" footer="0.31496062992125984"/>
  <pageSetup paperSize="9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DF9D1-4268-49C0-A2A6-BEDDB8DF6C9E}">
  <sheetPr>
    <pageSetUpPr fitToPage="1"/>
  </sheetPr>
  <dimension ref="A1:D18"/>
  <sheetViews>
    <sheetView view="pageBreakPreview" zoomScale="60" zoomScaleNormal="100" workbookViewId="0">
      <selection sqref="A1:D1"/>
    </sheetView>
  </sheetViews>
  <sheetFormatPr defaultRowHeight="15.75" x14ac:dyDescent="0.25"/>
  <cols>
    <col min="1" max="1" width="4.7109375" style="14" customWidth="1"/>
    <col min="2" max="2" width="25.85546875" style="14" customWidth="1"/>
    <col min="3" max="3" width="48.85546875" style="14" customWidth="1"/>
    <col min="4" max="4" width="17.140625" style="14" customWidth="1"/>
    <col min="5" max="5" width="9.5703125" style="14" customWidth="1"/>
    <col min="6" max="16384" width="9.140625" style="14"/>
  </cols>
  <sheetData>
    <row r="1" spans="1:4" ht="18.75" x14ac:dyDescent="0.25">
      <c r="A1" s="176" t="s">
        <v>279</v>
      </c>
      <c r="B1" s="176"/>
      <c r="C1" s="176"/>
      <c r="D1" s="176"/>
    </row>
    <row r="2" spans="1:4" x14ac:dyDescent="0.25">
      <c r="A2" s="250"/>
      <c r="B2" s="250"/>
      <c r="C2" s="250"/>
      <c r="D2" s="250"/>
    </row>
    <row r="3" spans="1:4" ht="47.25" x14ac:dyDescent="0.25">
      <c r="A3" s="76" t="s">
        <v>4</v>
      </c>
      <c r="B3" s="75" t="s">
        <v>158</v>
      </c>
      <c r="C3" s="76" t="s">
        <v>159</v>
      </c>
      <c r="D3" s="76" t="s">
        <v>160</v>
      </c>
    </row>
    <row r="4" spans="1:4" x14ac:dyDescent="0.25">
      <c r="A4" s="81"/>
      <c r="B4" s="249" t="s">
        <v>161</v>
      </c>
      <c r="C4" s="249"/>
      <c r="D4" s="249"/>
    </row>
    <row r="5" spans="1:4" ht="31.5" x14ac:dyDescent="0.25">
      <c r="A5" s="193">
        <v>1</v>
      </c>
      <c r="B5" s="202" t="s">
        <v>224</v>
      </c>
      <c r="C5" s="77" t="s">
        <v>162</v>
      </c>
      <c r="D5" s="78">
        <v>24.13</v>
      </c>
    </row>
    <row r="6" spans="1:4" x14ac:dyDescent="0.25">
      <c r="A6" s="193"/>
      <c r="B6" s="202"/>
      <c r="C6" s="77" t="s">
        <v>163</v>
      </c>
      <c r="D6" s="78">
        <v>91.34</v>
      </c>
    </row>
    <row r="7" spans="1:4" ht="31.5" x14ac:dyDescent="0.25">
      <c r="A7" s="193"/>
      <c r="B7" s="202"/>
      <c r="C7" s="77" t="s">
        <v>164</v>
      </c>
      <c r="D7" s="78">
        <v>106.91</v>
      </c>
    </row>
    <row r="8" spans="1:4" ht="157.5" x14ac:dyDescent="0.25">
      <c r="A8" s="193"/>
      <c r="B8" s="202"/>
      <c r="C8" s="79" t="s">
        <v>165</v>
      </c>
      <c r="D8" s="78">
        <v>538.78</v>
      </c>
    </row>
    <row r="9" spans="1:4" ht="47.25" x14ac:dyDescent="0.25">
      <c r="A9" s="190"/>
      <c r="B9" s="203"/>
      <c r="C9" s="80" t="s">
        <v>166</v>
      </c>
      <c r="D9" s="78">
        <v>525.86</v>
      </c>
    </row>
    <row r="10" spans="1:4" ht="47.25" x14ac:dyDescent="0.25">
      <c r="A10" s="9">
        <v>2</v>
      </c>
      <c r="B10" s="23" t="s">
        <v>167</v>
      </c>
      <c r="C10" s="79" t="s">
        <v>168</v>
      </c>
      <c r="D10" s="78">
        <v>65.040000000000006</v>
      </c>
    </row>
    <row r="11" spans="1:4" ht="47.25" x14ac:dyDescent="0.25">
      <c r="A11" s="9">
        <v>3</v>
      </c>
      <c r="B11" s="23" t="s">
        <v>167</v>
      </c>
      <c r="C11" s="81" t="s">
        <v>169</v>
      </c>
      <c r="D11" s="78">
        <v>493.15</v>
      </c>
    </row>
    <row r="12" spans="1:4" ht="47.25" x14ac:dyDescent="0.25">
      <c r="A12" s="9">
        <v>4</v>
      </c>
      <c r="B12" s="23" t="s">
        <v>167</v>
      </c>
      <c r="C12" s="80" t="s">
        <v>170</v>
      </c>
      <c r="D12" s="78">
        <v>232.76</v>
      </c>
    </row>
    <row r="13" spans="1:4" x14ac:dyDescent="0.25">
      <c r="A13" s="81"/>
      <c r="B13" s="249" t="s">
        <v>171</v>
      </c>
      <c r="C13" s="249"/>
      <c r="D13" s="249"/>
    </row>
    <row r="14" spans="1:4" ht="47.25" x14ac:dyDescent="0.25">
      <c r="A14" s="9">
        <v>5</v>
      </c>
      <c r="B14" s="23" t="s">
        <v>167</v>
      </c>
      <c r="C14" s="77" t="s">
        <v>172</v>
      </c>
      <c r="D14" s="78">
        <v>635.45000000000005</v>
      </c>
    </row>
    <row r="15" spans="1:4" ht="47.25" x14ac:dyDescent="0.25">
      <c r="A15" s="9">
        <v>6</v>
      </c>
      <c r="B15" s="23" t="s">
        <v>167</v>
      </c>
      <c r="C15" s="77" t="s">
        <v>173</v>
      </c>
      <c r="D15" s="78">
        <v>1202.55</v>
      </c>
    </row>
    <row r="16" spans="1:4" ht="47.25" x14ac:dyDescent="0.25">
      <c r="A16" s="9">
        <v>7</v>
      </c>
      <c r="B16" s="23" t="s">
        <v>167</v>
      </c>
      <c r="C16" s="77" t="s">
        <v>174</v>
      </c>
      <c r="D16" s="78">
        <v>544.33000000000004</v>
      </c>
    </row>
    <row r="17" spans="1:4" ht="60" customHeight="1" x14ac:dyDescent="0.25">
      <c r="A17" s="175" t="s">
        <v>80</v>
      </c>
      <c r="B17" s="246" t="s">
        <v>135</v>
      </c>
      <c r="C17" s="247"/>
      <c r="D17" s="248"/>
    </row>
    <row r="18" spans="1:4" x14ac:dyDescent="0.25">
      <c r="D18" s="82"/>
    </row>
  </sheetData>
  <mergeCells count="7">
    <mergeCell ref="B17:D17"/>
    <mergeCell ref="B13:D13"/>
    <mergeCell ref="A1:D1"/>
    <mergeCell ref="A2:D2"/>
    <mergeCell ref="B4:D4"/>
    <mergeCell ref="A5:A9"/>
    <mergeCell ref="B5:B9"/>
  </mergeCells>
  <pageMargins left="0.7" right="0.38" top="0.75" bottom="0.75" header="0.3" footer="0.3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0568-7B69-440C-8CA4-63972607E7AF}">
  <dimension ref="A1:D30"/>
  <sheetViews>
    <sheetView view="pageBreakPreview" zoomScale="60" zoomScaleNormal="100" workbookViewId="0">
      <selection activeCell="A10" sqref="A10"/>
    </sheetView>
  </sheetViews>
  <sheetFormatPr defaultRowHeight="15" x14ac:dyDescent="0.25"/>
  <cols>
    <col min="1" max="1" width="36.85546875" style="87" customWidth="1"/>
    <col min="2" max="2" width="17.7109375" style="87" customWidth="1"/>
    <col min="3" max="3" width="19" style="87" customWidth="1"/>
    <col min="4" max="4" width="18.5703125" style="87" customWidth="1"/>
    <col min="5" max="16384" width="9.140625" style="87"/>
  </cols>
  <sheetData>
    <row r="1" spans="1:4" ht="52.5" customHeight="1" x14ac:dyDescent="0.25">
      <c r="A1" s="176" t="s">
        <v>225</v>
      </c>
      <c r="B1" s="176"/>
      <c r="C1" s="176"/>
      <c r="D1" s="176"/>
    </row>
    <row r="2" spans="1:4" ht="15.75" x14ac:dyDescent="0.25">
      <c r="A2" s="251" t="s">
        <v>175</v>
      </c>
      <c r="B2" s="251"/>
      <c r="C2" s="251"/>
      <c r="D2" s="251"/>
    </row>
    <row r="3" spans="1:4" ht="31.5" x14ac:dyDescent="0.25">
      <c r="A3" s="76" t="s">
        <v>176</v>
      </c>
      <c r="B3" s="84" t="s">
        <v>177</v>
      </c>
      <c r="C3" s="76" t="s">
        <v>178</v>
      </c>
      <c r="D3" s="76" t="s">
        <v>179</v>
      </c>
    </row>
    <row r="4" spans="1:4" ht="47.25" x14ac:dyDescent="0.25">
      <c r="A4" s="77" t="s">
        <v>180</v>
      </c>
      <c r="B4" s="100">
        <v>8811.01</v>
      </c>
      <c r="C4" s="78">
        <v>10012.51</v>
      </c>
      <c r="D4" s="78">
        <v>11214.01</v>
      </c>
    </row>
    <row r="5" spans="1:4" ht="47.25" x14ac:dyDescent="0.25">
      <c r="A5" s="77" t="s">
        <v>181</v>
      </c>
      <c r="B5" s="100">
        <v>15418.56</v>
      </c>
      <c r="C5" s="78">
        <v>17521.89</v>
      </c>
      <c r="D5" s="78">
        <v>19624.509999999998</v>
      </c>
    </row>
    <row r="6" spans="1:4" ht="47.25" x14ac:dyDescent="0.25">
      <c r="A6" s="77" t="s">
        <v>182</v>
      </c>
      <c r="B6" s="100">
        <v>22026.51</v>
      </c>
      <c r="C6" s="78">
        <v>25030.13</v>
      </c>
      <c r="D6" s="78">
        <v>28033.74</v>
      </c>
    </row>
    <row r="7" spans="1:4" ht="63" x14ac:dyDescent="0.25">
      <c r="A7" s="77" t="s">
        <v>183</v>
      </c>
      <c r="B7" s="100">
        <v>7609.16</v>
      </c>
      <c r="C7" s="78">
        <v>8410.1200000000008</v>
      </c>
      <c r="D7" s="78">
        <v>9211.09</v>
      </c>
    </row>
    <row r="8" spans="1:4" ht="63" x14ac:dyDescent="0.25">
      <c r="A8" s="77" t="s">
        <v>184</v>
      </c>
      <c r="B8" s="100">
        <v>13316.03</v>
      </c>
      <c r="C8" s="78">
        <v>14714.72</v>
      </c>
      <c r="D8" s="78">
        <v>16119.4</v>
      </c>
    </row>
    <row r="9" spans="1:4" ht="63" x14ac:dyDescent="0.25">
      <c r="A9" s="77" t="s">
        <v>185</v>
      </c>
      <c r="B9" s="101">
        <v>19022.900000000001</v>
      </c>
      <c r="C9" s="78">
        <v>21025.31</v>
      </c>
      <c r="D9" s="78">
        <v>23027.72</v>
      </c>
    </row>
    <row r="10" spans="1:4" ht="63" x14ac:dyDescent="0.25">
      <c r="A10" s="77" t="s">
        <v>186</v>
      </c>
      <c r="B10" s="100">
        <v>6968.39</v>
      </c>
      <c r="C10" s="78">
        <v>7386.49</v>
      </c>
      <c r="D10" s="78">
        <v>7829.68</v>
      </c>
    </row>
    <row r="11" spans="1:4" ht="63" x14ac:dyDescent="0.25">
      <c r="A11" s="77" t="s">
        <v>187</v>
      </c>
      <c r="B11" s="100">
        <v>12194.68</v>
      </c>
      <c r="C11" s="78">
        <v>12926.36</v>
      </c>
      <c r="D11" s="78">
        <v>13701.94</v>
      </c>
    </row>
    <row r="12" spans="1:4" ht="63" x14ac:dyDescent="0.25">
      <c r="A12" s="77" t="s">
        <v>188</v>
      </c>
      <c r="B12" s="100">
        <v>17420.97</v>
      </c>
      <c r="C12" s="78">
        <v>18466.23</v>
      </c>
      <c r="D12" s="78">
        <v>19574.2</v>
      </c>
    </row>
    <row r="13" spans="1:4" ht="63" x14ac:dyDescent="0.25">
      <c r="A13" s="77" t="s">
        <v>189</v>
      </c>
      <c r="B13" s="100">
        <v>6808.19</v>
      </c>
      <c r="C13" s="78">
        <v>7148.6</v>
      </c>
      <c r="D13" s="78">
        <v>7506.03</v>
      </c>
    </row>
    <row r="14" spans="1:4" ht="63" x14ac:dyDescent="0.25">
      <c r="A14" s="77" t="s">
        <v>190</v>
      </c>
      <c r="B14" s="100">
        <v>11914.34</v>
      </c>
      <c r="C14" s="78">
        <v>12510.06</v>
      </c>
      <c r="D14" s="78">
        <v>13135.56</v>
      </c>
    </row>
    <row r="15" spans="1:4" ht="63" x14ac:dyDescent="0.25">
      <c r="A15" s="77" t="s">
        <v>191</v>
      </c>
      <c r="B15" s="100">
        <v>17020.490000000002</v>
      </c>
      <c r="C15" s="78">
        <v>17871.509999999998</v>
      </c>
      <c r="D15" s="78">
        <v>18765.09</v>
      </c>
    </row>
    <row r="16" spans="1:4" ht="63" x14ac:dyDescent="0.25">
      <c r="A16" s="77" t="s">
        <v>192</v>
      </c>
      <c r="B16" s="100">
        <v>6247.52</v>
      </c>
      <c r="C16" s="78">
        <v>6559.9</v>
      </c>
      <c r="D16" s="78">
        <v>6887.89</v>
      </c>
    </row>
    <row r="17" spans="1:4" ht="63" x14ac:dyDescent="0.25">
      <c r="A17" s="77" t="s">
        <v>193</v>
      </c>
      <c r="B17" s="100">
        <v>10933.16</v>
      </c>
      <c r="C17" s="78">
        <v>11479.82</v>
      </c>
      <c r="D17" s="78">
        <v>12053.81</v>
      </c>
    </row>
    <row r="18" spans="1:4" ht="63" x14ac:dyDescent="0.25">
      <c r="A18" s="77" t="s">
        <v>194</v>
      </c>
      <c r="B18" s="100">
        <v>15618.8</v>
      </c>
      <c r="C18" s="78">
        <v>16399.740000000002</v>
      </c>
      <c r="D18" s="78">
        <v>17219.73</v>
      </c>
    </row>
    <row r="19" spans="1:4" ht="47.25" x14ac:dyDescent="0.25">
      <c r="A19" s="77" t="s">
        <v>195</v>
      </c>
      <c r="B19" s="100">
        <v>8009.64</v>
      </c>
      <c r="C19" s="78">
        <v>8330.0300000000007</v>
      </c>
      <c r="D19" s="78">
        <v>8663.23</v>
      </c>
    </row>
    <row r="20" spans="1:4" ht="47.25" x14ac:dyDescent="0.25">
      <c r="A20" s="77" t="s">
        <v>196</v>
      </c>
      <c r="B20" s="100">
        <v>14016.87</v>
      </c>
      <c r="C20" s="78">
        <v>14577.55</v>
      </c>
      <c r="D20" s="78">
        <v>15160.65</v>
      </c>
    </row>
    <row r="21" spans="1:4" ht="47.25" x14ac:dyDescent="0.25">
      <c r="A21" s="77" t="s">
        <v>197</v>
      </c>
      <c r="B21" s="100">
        <v>20024.099999999999</v>
      </c>
      <c r="C21" s="78">
        <v>20825.07</v>
      </c>
      <c r="D21" s="78">
        <v>21658.07</v>
      </c>
    </row>
    <row r="22" spans="1:4" ht="63" x14ac:dyDescent="0.25">
      <c r="A22" s="77" t="s">
        <v>198</v>
      </c>
      <c r="B22" s="100">
        <v>6007.23</v>
      </c>
      <c r="C22" s="78">
        <v>6367.66</v>
      </c>
      <c r="D22" s="78">
        <v>6749.72</v>
      </c>
    </row>
    <row r="23" spans="1:4" ht="63" x14ac:dyDescent="0.25">
      <c r="A23" s="77" t="s">
        <v>199</v>
      </c>
      <c r="B23" s="100">
        <v>10512.65</v>
      </c>
      <c r="C23" s="78">
        <v>11143.41</v>
      </c>
      <c r="D23" s="78">
        <v>11812.02</v>
      </c>
    </row>
    <row r="24" spans="1:4" ht="63" x14ac:dyDescent="0.25">
      <c r="A24" s="77" t="s">
        <v>200</v>
      </c>
      <c r="B24" s="100">
        <v>15018.08</v>
      </c>
      <c r="C24" s="78">
        <v>15919.16</v>
      </c>
      <c r="D24" s="78">
        <v>16874.310000000001</v>
      </c>
    </row>
    <row r="25" spans="1:4" x14ac:dyDescent="0.25">
      <c r="A25" s="86"/>
      <c r="B25" s="102"/>
    </row>
    <row r="26" spans="1:4" ht="17.25" customHeight="1" x14ac:dyDescent="0.25">
      <c r="A26" s="85" t="s">
        <v>201</v>
      </c>
      <c r="B26" s="103" t="s">
        <v>202</v>
      </c>
    </row>
    <row r="27" spans="1:4" ht="19.5" customHeight="1" x14ac:dyDescent="0.25">
      <c r="A27" s="85" t="s">
        <v>203</v>
      </c>
      <c r="B27" s="103" t="s">
        <v>204</v>
      </c>
    </row>
    <row r="28" spans="1:4" ht="17.25" customHeight="1" x14ac:dyDescent="0.25">
      <c r="A28" s="85" t="s">
        <v>205</v>
      </c>
      <c r="B28" s="103" t="s">
        <v>206</v>
      </c>
    </row>
    <row r="30" spans="1:4" ht="36" customHeight="1" x14ac:dyDescent="0.25">
      <c r="A30" s="252" t="s">
        <v>207</v>
      </c>
      <c r="B30" s="253"/>
      <c r="C30" s="253"/>
      <c r="D30" s="253"/>
    </row>
  </sheetData>
  <mergeCells count="3">
    <mergeCell ref="A1:D1"/>
    <mergeCell ref="A2:D2"/>
    <mergeCell ref="A30:D30"/>
  </mergeCells>
  <pageMargins left="0.7" right="0.33" top="0.75" bottom="0.75" header="0.3" footer="0.3"/>
  <pageSetup paperSize="9" scale="98" orientation="portrait" r:id="rId1"/>
  <rowBreaks count="1" manualBreakCount="1">
    <brk id="13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91C8D-EA93-4890-97F8-402DECB3AC25}">
  <dimension ref="A1:K11"/>
  <sheetViews>
    <sheetView view="pageBreakPreview" zoomScaleNormal="100" zoomScaleSheetLayoutView="100" workbookViewId="0">
      <selection activeCell="H6" sqref="H6:H8"/>
    </sheetView>
  </sheetViews>
  <sheetFormatPr defaultRowHeight="15.75" x14ac:dyDescent="0.25"/>
  <cols>
    <col min="1" max="1" width="4" style="107" customWidth="1"/>
    <col min="2" max="2" width="17.140625" style="107" customWidth="1"/>
    <col min="3" max="3" width="22" style="107" customWidth="1"/>
    <col min="4" max="4" width="18.140625" style="107" customWidth="1"/>
    <col min="5" max="5" width="12.7109375" style="107" customWidth="1"/>
    <col min="6" max="6" width="17.42578125" style="107" customWidth="1"/>
    <col min="7" max="7" width="12.7109375" style="107" customWidth="1"/>
    <col min="8" max="8" width="17.7109375" style="107" customWidth="1"/>
    <col min="9" max="9" width="12" style="107" customWidth="1"/>
    <col min="10" max="10" width="18.7109375" style="107" customWidth="1"/>
    <col min="11" max="11" width="12" style="107" customWidth="1"/>
    <col min="12" max="16384" width="9.140625" style="107"/>
  </cols>
  <sheetData>
    <row r="1" spans="1:11" ht="36" customHeight="1" x14ac:dyDescent="0.25">
      <c r="A1" s="256" t="s">
        <v>222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</row>
    <row r="2" spans="1:1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9" t="s">
        <v>175</v>
      </c>
    </row>
    <row r="3" spans="1:11" x14ac:dyDescent="0.25">
      <c r="A3" s="254" t="s">
        <v>4</v>
      </c>
      <c r="B3" s="257" t="s">
        <v>208</v>
      </c>
      <c r="C3" s="257" t="s">
        <v>209</v>
      </c>
      <c r="D3" s="249" t="s">
        <v>210</v>
      </c>
      <c r="E3" s="249"/>
      <c r="F3" s="249"/>
      <c r="G3" s="249"/>
      <c r="H3" s="249" t="s">
        <v>211</v>
      </c>
      <c r="I3" s="249"/>
      <c r="J3" s="249"/>
      <c r="K3" s="249"/>
    </row>
    <row r="4" spans="1:11" x14ac:dyDescent="0.25">
      <c r="A4" s="254"/>
      <c r="B4" s="257"/>
      <c r="C4" s="257"/>
      <c r="D4" s="254" t="s">
        <v>212</v>
      </c>
      <c r="E4" s="254"/>
      <c r="F4" s="254" t="s">
        <v>213</v>
      </c>
      <c r="G4" s="254"/>
      <c r="H4" s="254" t="s">
        <v>212</v>
      </c>
      <c r="I4" s="254"/>
      <c r="J4" s="254" t="s">
        <v>213</v>
      </c>
      <c r="K4" s="254"/>
    </row>
    <row r="5" spans="1:11" ht="32.25" customHeight="1" x14ac:dyDescent="0.25">
      <c r="A5" s="254"/>
      <c r="B5" s="257"/>
      <c r="C5" s="257"/>
      <c r="D5" s="76" t="s">
        <v>214</v>
      </c>
      <c r="E5" s="76" t="s">
        <v>215</v>
      </c>
      <c r="F5" s="76" t="s">
        <v>214</v>
      </c>
      <c r="G5" s="76" t="s">
        <v>215</v>
      </c>
      <c r="H5" s="76" t="s">
        <v>214</v>
      </c>
      <c r="I5" s="76" t="s">
        <v>215</v>
      </c>
      <c r="J5" s="76" t="s">
        <v>214</v>
      </c>
      <c r="K5" s="76" t="s">
        <v>215</v>
      </c>
    </row>
    <row r="6" spans="1:11" ht="91.5" customHeight="1" x14ac:dyDescent="0.25">
      <c r="A6" s="110">
        <v>1</v>
      </c>
      <c r="B6" s="111" t="s">
        <v>216</v>
      </c>
      <c r="C6" s="111" t="s">
        <v>217</v>
      </c>
      <c r="D6" s="78">
        <f>950.572*1.049</f>
        <v>997.15002799999991</v>
      </c>
      <c r="E6" s="78">
        <v>598.29</v>
      </c>
      <c r="F6" s="78">
        <v>1047.01</v>
      </c>
      <c r="G6" s="78">
        <v>628.20000000000005</v>
      </c>
      <c r="H6" s="11">
        <v>1557.72</v>
      </c>
      <c r="I6" s="78">
        <v>854.1</v>
      </c>
      <c r="J6" s="78">
        <v>1494.67</v>
      </c>
      <c r="K6" s="78">
        <v>896.8</v>
      </c>
    </row>
    <row r="7" spans="1:11" ht="95.25" customHeight="1" x14ac:dyDescent="0.25">
      <c r="A7" s="110">
        <v>2</v>
      </c>
      <c r="B7" s="111" t="s">
        <v>218</v>
      </c>
      <c r="C7" s="111" t="s">
        <v>219</v>
      </c>
      <c r="D7" s="78">
        <f>786.877*1.049</f>
        <v>825.43397299999992</v>
      </c>
      <c r="E7" s="78">
        <v>495.26</v>
      </c>
      <c r="F7" s="78">
        <v>866.7</v>
      </c>
      <c r="G7" s="78">
        <v>520.02</v>
      </c>
      <c r="H7" s="11">
        <v>1291.27</v>
      </c>
      <c r="I7" s="78">
        <v>707.51</v>
      </c>
      <c r="J7" s="78">
        <v>1238.1500000000001</v>
      </c>
      <c r="K7" s="78">
        <v>742.89</v>
      </c>
    </row>
    <row r="8" spans="1:11" ht="93" customHeight="1" x14ac:dyDescent="0.25">
      <c r="A8" s="110">
        <v>3</v>
      </c>
      <c r="B8" s="111" t="s">
        <v>220</v>
      </c>
      <c r="C8" s="111" t="s">
        <v>221</v>
      </c>
      <c r="D8" s="78">
        <f>1246.364*1.049</f>
        <v>1307.4358359999999</v>
      </c>
      <c r="E8" s="78">
        <v>784.46</v>
      </c>
      <c r="F8" s="78">
        <v>1372.81</v>
      </c>
      <c r="G8" s="78">
        <v>823.68</v>
      </c>
      <c r="H8" s="11">
        <v>2049.64</v>
      </c>
      <c r="I8" s="78">
        <v>1120.6600000000001</v>
      </c>
      <c r="J8" s="78">
        <v>1961.15</v>
      </c>
      <c r="K8" s="78">
        <v>1176.69</v>
      </c>
    </row>
    <row r="10" spans="1:11" x14ac:dyDescent="0.25">
      <c r="A10" s="112" t="s">
        <v>80</v>
      </c>
      <c r="B10" s="255" t="s">
        <v>226</v>
      </c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1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</row>
  </sheetData>
  <mergeCells count="11">
    <mergeCell ref="J4:K4"/>
    <mergeCell ref="B10:K10"/>
    <mergeCell ref="A1:K1"/>
    <mergeCell ref="A3:A5"/>
    <mergeCell ref="B3:B5"/>
    <mergeCell ref="C3:C5"/>
    <mergeCell ref="D3:G3"/>
    <mergeCell ref="H3:K3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БП тарифы АПП</vt:lpstr>
      <vt:lpstr>СБ тарифы АПП</vt:lpstr>
      <vt:lpstr>Тарифы дисп. и ПО взр</vt:lpstr>
      <vt:lpstr>Тарифы дисп.и ПО дети</vt:lpstr>
      <vt:lpstr>Дисп.взр.нас.репрод.возр.</vt:lpstr>
      <vt:lpstr>Тарифы углуб.дисп.</vt:lpstr>
      <vt:lpstr>Мед. реабилитация</vt:lpstr>
      <vt:lpstr>Школа сах.диаб.</vt:lpstr>
      <vt:lpstr>'БП тарифы АПП'!Заголовки_для_печати</vt:lpstr>
      <vt:lpstr>'БП тарифы АПП'!Область_печати</vt:lpstr>
      <vt:lpstr>Дисп.взр.нас.репрод.возр.!Область_печати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Светлана Новикова</cp:lastModifiedBy>
  <cp:lastPrinted>2024-01-25T11:19:13Z</cp:lastPrinted>
  <dcterms:created xsi:type="dcterms:W3CDTF">2023-12-29T12:42:30Z</dcterms:created>
  <dcterms:modified xsi:type="dcterms:W3CDTF">2024-03-04T10:55:41Z</dcterms:modified>
</cp:coreProperties>
</file>